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0" windowWidth="11355" windowHeight="444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D96" i="1" l="1"/>
  <c r="A95" i="1"/>
  <c r="A96" i="1"/>
  <c r="A97" i="1"/>
  <c r="A98" i="1"/>
  <c r="C82" i="1"/>
  <c r="C83" i="1"/>
  <c r="C84" i="1"/>
  <c r="C85" i="1"/>
  <c r="C86" i="1"/>
  <c r="C87" i="1"/>
  <c r="C88" i="1"/>
  <c r="C89" i="1"/>
  <c r="C90" i="1"/>
  <c r="C91" i="1"/>
  <c r="C92" i="1"/>
  <c r="C93" i="1"/>
  <c r="A82" i="1"/>
  <c r="A83" i="1"/>
  <c r="A84" i="1"/>
  <c r="A85" i="1"/>
  <c r="A86" i="1"/>
  <c r="A87" i="1"/>
  <c r="A88" i="1"/>
  <c r="A89" i="1"/>
  <c r="A90" i="1"/>
  <c r="A91" i="1"/>
  <c r="A92" i="1"/>
  <c r="I20" i="1" l="1"/>
  <c r="I19" i="1"/>
  <c r="F75" i="1"/>
  <c r="E31" i="1" l="1"/>
</calcChain>
</file>

<file path=xl/sharedStrings.xml><?xml version="1.0" encoding="utf-8"?>
<sst xmlns="http://schemas.openxmlformats.org/spreadsheetml/2006/main" count="176" uniqueCount="123">
  <si>
    <t>"Утверждаю"</t>
  </si>
  <si>
    <t>1. Характеристика многоквартирного дома</t>
  </si>
  <si>
    <t>2. Собрано средств на оплату предоставленных услуг (тыс.руб.)</t>
  </si>
  <si>
    <t>нию и ремонту</t>
  </si>
  <si>
    <t>общего имуще</t>
  </si>
  <si>
    <t>По содержанию</t>
  </si>
  <si>
    <t>ства</t>
  </si>
  <si>
    <t>ра</t>
  </si>
  <si>
    <t>Вывоз мусо</t>
  </si>
  <si>
    <t>Домофон</t>
  </si>
  <si>
    <t>Начислено</t>
  </si>
  <si>
    <t>Оплачено</t>
  </si>
  <si>
    <t>3.Собрано средств на капитальный ремонт дома, в тыс.руб.</t>
  </si>
  <si>
    <t>Наименов.организации</t>
  </si>
  <si>
    <t>ООО "Служба заказчика+"</t>
  </si>
  <si>
    <t>4.Выполнено работ по содержанию и ремонту общего имущества дома (в руб.)</t>
  </si>
  <si>
    <t>Дата</t>
  </si>
  <si>
    <t>Наименование выполненных работ</t>
  </si>
  <si>
    <t>Объем</t>
  </si>
  <si>
    <t>сумма</t>
  </si>
  <si>
    <t>по предоставленным услугам  по управлению, содержанию и ремонту</t>
  </si>
  <si>
    <t xml:space="preserve"> </t>
  </si>
  <si>
    <t>Выполнены</t>
  </si>
  <si>
    <t>Остаток</t>
  </si>
  <si>
    <t>за период</t>
  </si>
  <si>
    <t>работы на</t>
  </si>
  <si>
    <t>средств</t>
  </si>
  <si>
    <t xml:space="preserve">сумму </t>
  </si>
  <si>
    <t>на кап.рем.</t>
  </si>
  <si>
    <t>многоквартирного дома №14 по ул.Калининское шоссе</t>
  </si>
  <si>
    <t>1. Количество квартир - 72</t>
  </si>
  <si>
    <t>Кроме вышеперечисленных работ проводилось:</t>
  </si>
  <si>
    <t>аварийно-диспетчерское обслуживание</t>
  </si>
  <si>
    <t>паспортное обслуживание</t>
  </si>
  <si>
    <t>расчетно-кассовое обслуживание</t>
  </si>
  <si>
    <t>Затраты на оплату труда работников предприятия, налоги, спецодежду,</t>
  </si>
  <si>
    <t>хозинвентарь и инструменты, на работу спецтехники входят в оплату.</t>
  </si>
  <si>
    <t xml:space="preserve">Денеж. средства переданные </t>
  </si>
  <si>
    <t xml:space="preserve">ООО "Служба </t>
  </si>
  <si>
    <t>заказчика+"</t>
  </si>
  <si>
    <t>полученные от</t>
  </si>
  <si>
    <t>по стат. кап.рем.</t>
  </si>
  <si>
    <t>итого</t>
  </si>
  <si>
    <t>Генеральный директор ООО " УК Служба заказчика+"</t>
  </si>
  <si>
    <t>ООО " УК Служба заказчика+" переданы документы в суд для взыскания задолженности</t>
  </si>
  <si>
    <t>по квартплате.</t>
  </si>
  <si>
    <t xml:space="preserve">ОТЧЕТ ООО " УК Служба заказчика+" </t>
  </si>
  <si>
    <t>апрель</t>
  </si>
  <si>
    <t>март</t>
  </si>
  <si>
    <t>июнь</t>
  </si>
  <si>
    <t>сентябрь</t>
  </si>
  <si>
    <t xml:space="preserve">                                              _____________________Щипакин А.И.</t>
  </si>
  <si>
    <t xml:space="preserve"> "20"марта 2018г</t>
  </si>
  <si>
    <t>с 01.01.2017г по 31.12.17г.</t>
  </si>
  <si>
    <t>2. Общая площадь дома - 4210кв.м.</t>
  </si>
  <si>
    <t>Эл. энергия</t>
  </si>
  <si>
    <t>ХВС на ОДН</t>
  </si>
  <si>
    <t>ГВС на</t>
  </si>
  <si>
    <t>всего</t>
  </si>
  <si>
    <t>на ОДН</t>
  </si>
  <si>
    <t>ОДН</t>
  </si>
  <si>
    <t>7.05.2015-31.12.2017</t>
  </si>
  <si>
    <t>2017 год</t>
  </si>
  <si>
    <t>Январь</t>
  </si>
  <si>
    <t>Посыпка придомовой территории ПСС</t>
  </si>
  <si>
    <t>0,5м3</t>
  </si>
  <si>
    <t xml:space="preserve">февраль </t>
  </si>
  <si>
    <t>Уборка мусора в подвале. Мешки д/мусора</t>
  </si>
  <si>
    <t>17 шт</t>
  </si>
  <si>
    <t>0,5 м3</t>
  </si>
  <si>
    <t>замена эл лампочек</t>
  </si>
  <si>
    <t>4 шт</t>
  </si>
  <si>
    <t>Ремонт канализационной трубы. Сварка холодная</t>
  </si>
  <si>
    <t>1 шт</t>
  </si>
  <si>
    <t>Покраска лавочек.   Эмаль ПФ - 115</t>
  </si>
  <si>
    <t>2,7 кг</t>
  </si>
  <si>
    <t>Кисть</t>
  </si>
  <si>
    <t>Ремонт двери в колясочную. Замок</t>
  </si>
  <si>
    <t>Проушина</t>
  </si>
  <si>
    <t>2 шт</t>
  </si>
  <si>
    <t>Саморез</t>
  </si>
  <si>
    <t>1 уп</t>
  </si>
  <si>
    <t>май</t>
  </si>
  <si>
    <t>Замена эл. лампочки</t>
  </si>
  <si>
    <t>июль</t>
  </si>
  <si>
    <t>Ремонт оконных рам и стекол в подъездах. Стекло оконное</t>
  </si>
  <si>
    <t>10м2</t>
  </si>
  <si>
    <t>Скашивание травы. Бензин АИ-92, масло STIHL</t>
  </si>
  <si>
    <t>4л</t>
  </si>
  <si>
    <t>масло STIHL</t>
  </si>
  <si>
    <t>0,1л</t>
  </si>
  <si>
    <t>октябрь</t>
  </si>
  <si>
    <t>Ремонт канализации. Стояк. Переходник чуг./пластик</t>
  </si>
  <si>
    <t>ревизия</t>
  </si>
  <si>
    <t>манжет</t>
  </si>
  <si>
    <t>труба с/т 50 (0,5м)</t>
  </si>
  <si>
    <t>муфта соед.</t>
  </si>
  <si>
    <t>ноябрь</t>
  </si>
  <si>
    <t>Ремонт подъездных окон.  Гвозди 20</t>
  </si>
  <si>
    <t>0,335кг</t>
  </si>
  <si>
    <t>Замена уч-ка ГВС по стояку кв.58-61   Американка 25</t>
  </si>
  <si>
    <t>тройник 25*20*25</t>
  </si>
  <si>
    <t>труба РР 25</t>
  </si>
  <si>
    <t>4 м</t>
  </si>
  <si>
    <t>угол 20</t>
  </si>
  <si>
    <t>Очистка крыши от наледи и снега</t>
  </si>
  <si>
    <t>8ч/ч</t>
  </si>
  <si>
    <t>10ч/ч</t>
  </si>
  <si>
    <t>12ч/ч</t>
  </si>
  <si>
    <t>Плановый весенний осмотр общего имущества дома</t>
  </si>
  <si>
    <t>1ч/ч</t>
  </si>
  <si>
    <t>Плановая проверка и прочистка вентканалов</t>
  </si>
  <si>
    <t>2ч/ч</t>
  </si>
  <si>
    <t>Подготовка к отопительному сезону:</t>
  </si>
  <si>
    <t xml:space="preserve">ревизия вентилей, задвижек, набивка сальников </t>
  </si>
  <si>
    <t>Расконсервация системы отопления</t>
  </si>
  <si>
    <t>Ликвидация завоздушивания в системе отопления</t>
  </si>
  <si>
    <t>5ч/ч</t>
  </si>
  <si>
    <t>4ч/ч</t>
  </si>
  <si>
    <t>Плановый осенний осмотр общего имущества дома</t>
  </si>
  <si>
    <t>декабрь</t>
  </si>
  <si>
    <t>Задолженность в % к начислениям составила -6,3%</t>
  </si>
  <si>
    <t>в том числе задолженность более 3-х месяцев на 1.01.18г -  178т.руб (6 квартиры)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</si>
</sst>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2" fillId="0" borderId="1" xfId="0" applyFont="1" applyBorder="1"/>
    <xf numFmtId="0" fontId="2" fillId="0" borderId="0" xfId="0" applyFont="1" applyAlignment="1"/>
    <xf numFmtId="0" fontId="0" fillId="0" borderId="9" xfId="0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1" xfId="0" applyFont="1" applyFill="1" applyBorder="1"/>
    <xf numFmtId="0" fontId="6" fillId="0" borderId="2" xfId="0" applyFont="1" applyBorder="1"/>
    <xf numFmtId="0" fontId="6" fillId="0" borderId="5" xfId="0" applyFont="1" applyBorder="1"/>
    <xf numFmtId="0" fontId="6" fillId="0" borderId="14" xfId="0" applyFont="1" applyBorder="1"/>
    <xf numFmtId="0" fontId="6" fillId="0" borderId="11" xfId="0" applyFont="1" applyBorder="1"/>
    <xf numFmtId="0" fontId="6" fillId="0" borderId="12" xfId="0" applyFont="1" applyBorder="1" applyAlignment="1"/>
    <xf numFmtId="0" fontId="6" fillId="0" borderId="3" xfId="0" applyFont="1" applyBorder="1" applyAlignment="1"/>
    <xf numFmtId="0" fontId="6" fillId="0" borderId="6" xfId="0" applyFont="1" applyBorder="1" applyAlignment="1"/>
    <xf numFmtId="0" fontId="6" fillId="0" borderId="0" xfId="0" applyFont="1" applyBorder="1"/>
    <xf numFmtId="0" fontId="6" fillId="0" borderId="12" xfId="0" applyFont="1" applyBorder="1"/>
    <xf numFmtId="0" fontId="6" fillId="0" borderId="3" xfId="0" applyFont="1" applyBorder="1"/>
    <xf numFmtId="0" fontId="6" fillId="0" borderId="13" xfId="0" applyFont="1" applyBorder="1" applyAlignment="1"/>
    <xf numFmtId="0" fontId="6" fillId="0" borderId="4" xfId="0" applyFont="1" applyBorder="1" applyAlignment="1"/>
    <xf numFmtId="0" fontId="6" fillId="0" borderId="7" xfId="0" applyFont="1" applyBorder="1" applyAlignment="1"/>
    <xf numFmtId="0" fontId="6" fillId="0" borderId="15" xfId="0" applyFont="1" applyBorder="1"/>
    <xf numFmtId="0" fontId="6" fillId="0" borderId="13" xfId="0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2" fontId="6" fillId="0" borderId="0" xfId="0" applyNumberFormat="1" applyFont="1" applyBorder="1"/>
    <xf numFmtId="2" fontId="6" fillId="0" borderId="0" xfId="0" applyNumberFormat="1" applyFont="1"/>
    <xf numFmtId="2" fontId="7" fillId="0" borderId="0" xfId="0" applyNumberFormat="1" applyFont="1"/>
    <xf numFmtId="164" fontId="5" fillId="0" borderId="0" xfId="0" applyNumberFormat="1" applyFont="1"/>
    <xf numFmtId="2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/>
    <xf numFmtId="1" fontId="6" fillId="0" borderId="0" xfId="0" applyNumberFormat="1" applyFont="1"/>
    <xf numFmtId="1" fontId="6" fillId="0" borderId="0" xfId="0" applyNumberFormat="1" applyFont="1" applyBorder="1"/>
    <xf numFmtId="1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14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5" xfId="0" applyFont="1" applyBorder="1"/>
    <xf numFmtId="0" fontId="7" fillId="0" borderId="0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6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 applyFill="1" applyBorder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6;&#1086;&#1082;&#1091;&#1084;&#1077;&#1085;&#1090;&#1099;%20&#1059;&#1050;%20&#1057;&#1047;+/&#1040;&#1085;&#1072;&#1083;&#1080;&#1079;%20&#1076;&#1086;&#1093;&#1086;&#1076;&#1086;&#1074;%20&#1080;%20&#1088;&#1072;&#1089;&#1093;&#1086;&#1076;&#1086;&#1074;%20&#1079;&#1072;%202016&#1075;/&#1040;&#1085;&#1072;&#1083;&#1080;&#1079;%20&#1076;&#1086;&#1093;.%20&#1080;%20&#1088;&#1072;&#1089;.%20&#1052;&#1050;&#1044;%202017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77;&#1085;.&#1096;.46&#1072;%20&#1075;&#1086;&#1076;.%20&#1086;&#1090;&#1095;.%20&#1079;&#1072;%202017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й пер.Бакун."/>
      <sheetName val="Гражд.,16"/>
      <sheetName val="Дзерж.,115"/>
      <sheetName val="Красноарм.,21"/>
      <sheetName val="Лен.ш.46а"/>
      <sheetName val="Лен.ш.67"/>
      <sheetName val="Мира,48"/>
      <sheetName val="Пролет.,2 5мес."/>
      <sheetName val="Пролет.,2"/>
      <sheetName val="Калин.ш.,14"/>
      <sheetName val="Свод.таб.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A12" t="str">
            <v>З/пл основ.раб.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8">
          <cell r="C8">
            <v>1056460</v>
          </cell>
        </row>
        <row r="12">
          <cell r="A12" t="str">
            <v>З/пл основ.раб.</v>
          </cell>
          <cell r="F12">
            <v>203690.70697745981</v>
          </cell>
        </row>
        <row r="13">
          <cell r="A13" t="str">
            <v>Страх.взнос</v>
          </cell>
          <cell r="F13">
            <v>41145.522809446884</v>
          </cell>
        </row>
        <row r="14">
          <cell r="A14" t="str">
            <v>Диспетч.обсл.</v>
          </cell>
          <cell r="F14">
            <v>31087.92984075698</v>
          </cell>
        </row>
        <row r="15">
          <cell r="A15" t="str">
            <v>ГСМ, транспорт</v>
          </cell>
          <cell r="F15">
            <v>16564.037618278329</v>
          </cell>
        </row>
        <row r="16">
          <cell r="A16" t="str">
            <v>общехоз.расходы</v>
          </cell>
          <cell r="F16">
            <v>245607.27521347796</v>
          </cell>
        </row>
        <row r="17">
          <cell r="A17" t="str">
            <v>хоз.инвент.,инструм.</v>
          </cell>
          <cell r="F17">
            <v>7650.5452342487879</v>
          </cell>
        </row>
        <row r="18">
          <cell r="A18" t="str">
            <v>аварийное обслуж.</v>
          </cell>
          <cell r="F18">
            <v>32167.587737518268</v>
          </cell>
        </row>
        <row r="19">
          <cell r="A19" t="str">
            <v>обслуж.лифтов</v>
          </cell>
          <cell r="F19">
            <v>390875</v>
          </cell>
        </row>
        <row r="20">
          <cell r="A20" t="str">
            <v>материалы</v>
          </cell>
          <cell r="F20">
            <v>7272.3</v>
          </cell>
        </row>
        <row r="21">
          <cell r="A21" t="str">
            <v>вывоз ТБО</v>
          </cell>
          <cell r="F21">
            <v>30296.1591276252</v>
          </cell>
        </row>
        <row r="22">
          <cell r="A22" t="str">
            <v>Итого</v>
          </cell>
          <cell r="F22">
            <v>1006357.0645588122</v>
          </cell>
        </row>
        <row r="23">
          <cell r="F23">
            <v>50102.935441187816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1">
          <cell r="A91" t="str">
            <v>Остаток денежных средств на 1.01.2017г                  6407руб</v>
          </cell>
        </row>
        <row r="92">
          <cell r="A92" t="str">
            <v>Оплата за содержание и текущий ремонт 2017г</v>
          </cell>
        </row>
        <row r="93">
          <cell r="A93" t="str">
            <v>Расход на содержание дома в 2017г                             505635руб</v>
          </cell>
        </row>
        <row r="94">
          <cell r="A94" t="str">
            <v>Остаток денежных средств на 1.01.2018г                  1996руб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topLeftCell="A70" workbookViewId="0">
      <selection activeCell="D99" sqref="D99"/>
    </sheetView>
  </sheetViews>
  <sheetFormatPr defaultRowHeight="15" x14ac:dyDescent="0.25"/>
  <cols>
    <col min="1" max="1" width="9.28515625" customWidth="1"/>
    <col min="2" max="2" width="12.85546875" customWidth="1"/>
    <col min="3" max="3" width="11" style="4" customWidth="1"/>
    <col min="4" max="4" width="20.5703125" customWidth="1"/>
    <col min="5" max="5" width="9.140625" customWidth="1"/>
    <col min="7" max="7" width="7.5703125" customWidth="1"/>
    <col min="8" max="8" width="9.140625" hidden="1" customWidth="1"/>
  </cols>
  <sheetData>
    <row r="1" spans="1:10" x14ac:dyDescent="0.25">
      <c r="D1" s="18"/>
      <c r="E1" s="18" t="s">
        <v>0</v>
      </c>
      <c r="F1" s="19"/>
      <c r="G1" s="16"/>
      <c r="H1" s="3"/>
      <c r="I1" s="3"/>
      <c r="J1" s="16"/>
    </row>
    <row r="2" spans="1:10" x14ac:dyDescent="0.25">
      <c r="C2" s="81" t="s">
        <v>43</v>
      </c>
      <c r="D2" s="81"/>
      <c r="E2" s="81"/>
      <c r="F2" s="81"/>
      <c r="G2" s="81"/>
      <c r="H2" s="69"/>
      <c r="I2" s="3"/>
      <c r="J2" s="3"/>
    </row>
    <row r="3" spans="1:10" x14ac:dyDescent="0.25">
      <c r="C3" s="82" t="s">
        <v>51</v>
      </c>
      <c r="D3" s="82"/>
      <c r="E3" s="82"/>
      <c r="F3" s="82"/>
      <c r="G3" s="82"/>
      <c r="H3" s="69"/>
      <c r="I3" s="3"/>
      <c r="J3" s="16"/>
    </row>
    <row r="4" spans="1:10" x14ac:dyDescent="0.25">
      <c r="E4" s="81" t="s">
        <v>52</v>
      </c>
      <c r="F4" s="81"/>
      <c r="G4" s="81"/>
      <c r="H4" s="3"/>
      <c r="I4" s="3"/>
      <c r="J4" s="16"/>
    </row>
    <row r="5" spans="1:10" x14ac:dyDescent="0.25">
      <c r="A5" s="2"/>
      <c r="B5" s="3"/>
      <c r="C5" s="26"/>
      <c r="D5" s="27" t="s">
        <v>46</v>
      </c>
      <c r="E5" s="27"/>
      <c r="F5" s="3"/>
      <c r="G5" s="3"/>
    </row>
    <row r="6" spans="1:10" x14ac:dyDescent="0.25">
      <c r="A6" s="17"/>
      <c r="B6" s="17" t="s">
        <v>20</v>
      </c>
      <c r="C6" s="11"/>
      <c r="D6" s="17"/>
      <c r="E6" s="3"/>
      <c r="F6" s="3"/>
      <c r="G6" s="3"/>
      <c r="H6" s="1"/>
      <c r="I6" s="1"/>
      <c r="J6" s="1"/>
    </row>
    <row r="7" spans="1:10" x14ac:dyDescent="0.25">
      <c r="A7" s="81" t="s">
        <v>29</v>
      </c>
      <c r="B7" s="81"/>
      <c r="C7" s="81"/>
      <c r="D7" s="81"/>
      <c r="E7" s="81"/>
      <c r="F7" s="81"/>
      <c r="G7" s="81"/>
      <c r="H7" s="1"/>
      <c r="I7" s="1"/>
      <c r="J7" s="1"/>
    </row>
    <row r="8" spans="1:10" x14ac:dyDescent="0.25">
      <c r="A8" s="2"/>
      <c r="B8" s="17"/>
      <c r="C8" s="11" t="s">
        <v>53</v>
      </c>
      <c r="D8" s="17"/>
      <c r="E8" s="17"/>
      <c r="F8" s="2"/>
      <c r="G8" s="2"/>
    </row>
    <row r="9" spans="1:10" x14ac:dyDescent="0.25">
      <c r="A9" s="20" t="s">
        <v>1</v>
      </c>
      <c r="B9" s="20"/>
      <c r="C9" s="21"/>
      <c r="D9" s="20"/>
      <c r="E9" s="2"/>
      <c r="F9" s="2"/>
      <c r="G9" s="2"/>
    </row>
    <row r="10" spans="1:10" x14ac:dyDescent="0.25">
      <c r="A10" s="2" t="s">
        <v>30</v>
      </c>
      <c r="D10" s="2" t="s">
        <v>21</v>
      </c>
      <c r="E10" s="2"/>
      <c r="F10" s="2"/>
      <c r="G10" s="2"/>
    </row>
    <row r="11" spans="1:10" x14ac:dyDescent="0.25">
      <c r="A11" s="2" t="s">
        <v>54</v>
      </c>
      <c r="B11" s="2"/>
      <c r="D11" s="2"/>
      <c r="E11" s="2"/>
      <c r="F11" s="2"/>
      <c r="G11" s="2"/>
    </row>
    <row r="12" spans="1:10" x14ac:dyDescent="0.25">
      <c r="A12" s="20" t="s">
        <v>2</v>
      </c>
      <c r="B12" s="20"/>
      <c r="C12" s="21"/>
      <c r="D12" s="20"/>
      <c r="E12" s="20"/>
      <c r="F12" s="20"/>
      <c r="G12" s="2"/>
    </row>
    <row r="13" spans="1:10" x14ac:dyDescent="0.25">
      <c r="A13" s="5"/>
      <c r="B13" s="5" t="s">
        <v>5</v>
      </c>
      <c r="C13" s="5" t="s">
        <v>55</v>
      </c>
      <c r="D13" s="5" t="s">
        <v>56</v>
      </c>
      <c r="E13" s="5" t="s">
        <v>8</v>
      </c>
      <c r="F13" s="5" t="s">
        <v>9</v>
      </c>
      <c r="G13" s="5" t="s">
        <v>57</v>
      </c>
      <c r="H13" s="71"/>
      <c r="I13" s="5" t="s">
        <v>58</v>
      </c>
    </row>
    <row r="14" spans="1:10" x14ac:dyDescent="0.25">
      <c r="A14" s="6"/>
      <c r="B14" s="6" t="s">
        <v>3</v>
      </c>
      <c r="C14" s="6" t="s">
        <v>59</v>
      </c>
      <c r="D14" s="6"/>
      <c r="E14" s="6" t="s">
        <v>7</v>
      </c>
      <c r="F14" s="6"/>
      <c r="G14" s="6" t="s">
        <v>60</v>
      </c>
      <c r="H14" s="72"/>
      <c r="I14" s="6"/>
    </row>
    <row r="15" spans="1:10" x14ac:dyDescent="0.25">
      <c r="A15" s="6"/>
      <c r="B15" s="6" t="s">
        <v>4</v>
      </c>
      <c r="C15" s="6"/>
      <c r="D15" s="6"/>
      <c r="E15" s="6"/>
      <c r="F15" s="6"/>
      <c r="G15" s="6"/>
      <c r="H15" s="72"/>
      <c r="I15" s="6"/>
    </row>
    <row r="16" spans="1:10" x14ac:dyDescent="0.25">
      <c r="A16" s="7"/>
      <c r="B16" s="6" t="s">
        <v>6</v>
      </c>
      <c r="C16" s="6"/>
      <c r="D16" s="7"/>
      <c r="E16" s="7"/>
      <c r="F16" s="7"/>
      <c r="G16" s="7"/>
      <c r="H16" s="73"/>
      <c r="I16" s="6"/>
    </row>
    <row r="17" spans="1:9" x14ac:dyDescent="0.25">
      <c r="A17" s="7"/>
      <c r="B17" s="7"/>
      <c r="C17" s="6"/>
      <c r="D17" s="7"/>
      <c r="E17" s="7"/>
      <c r="F17" s="7"/>
      <c r="G17" s="7"/>
      <c r="H17" s="72"/>
      <c r="I17" s="6"/>
    </row>
    <row r="18" spans="1:9" x14ac:dyDescent="0.25">
      <c r="A18" s="8"/>
      <c r="B18" s="8"/>
      <c r="C18" s="9"/>
      <c r="D18" s="8"/>
      <c r="E18" s="8"/>
      <c r="F18" s="8"/>
      <c r="G18" s="8"/>
      <c r="H18" s="74"/>
      <c r="I18" s="9"/>
    </row>
    <row r="19" spans="1:9" x14ac:dyDescent="0.25">
      <c r="A19" s="10" t="s">
        <v>10</v>
      </c>
      <c r="B19" s="28">
        <v>1121.7</v>
      </c>
      <c r="C19" s="28">
        <v>70.900000000000006</v>
      </c>
      <c r="D19" s="28">
        <v>2.2999999999999998</v>
      </c>
      <c r="E19" s="28">
        <v>77.099999999999994</v>
      </c>
      <c r="F19" s="28">
        <v>20.399999999999999</v>
      </c>
      <c r="G19" s="10">
        <v>23.2</v>
      </c>
      <c r="H19" s="10"/>
      <c r="I19" s="9">
        <f>SUM(B19:H19)</f>
        <v>1315.6000000000001</v>
      </c>
    </row>
    <row r="20" spans="1:9" x14ac:dyDescent="0.25">
      <c r="A20" s="10" t="s">
        <v>11</v>
      </c>
      <c r="B20" s="28">
        <v>1056.5</v>
      </c>
      <c r="C20" s="28">
        <v>59</v>
      </c>
      <c r="D20" s="28">
        <v>2</v>
      </c>
      <c r="E20" s="28">
        <v>74.8</v>
      </c>
      <c r="F20" s="28">
        <v>19.5</v>
      </c>
      <c r="G20" s="10">
        <v>20.8</v>
      </c>
      <c r="H20" s="10"/>
      <c r="I20" s="10">
        <f>SUM(B20:H20)</f>
        <v>1232.5999999999999</v>
      </c>
    </row>
    <row r="21" spans="1:9" x14ac:dyDescent="0.25">
      <c r="A21" s="21" t="s">
        <v>121</v>
      </c>
      <c r="B21" s="22"/>
      <c r="C21" s="21"/>
      <c r="D21" s="57"/>
      <c r="E21" s="22"/>
    </row>
    <row r="22" spans="1:9" x14ac:dyDescent="0.25">
      <c r="A22" s="23" t="s">
        <v>122</v>
      </c>
      <c r="B22" s="22"/>
      <c r="C22" s="21"/>
      <c r="D22" s="22"/>
      <c r="E22" s="22"/>
    </row>
    <row r="23" spans="1:9" x14ac:dyDescent="0.25">
      <c r="A23" s="83" t="s">
        <v>44</v>
      </c>
      <c r="B23" s="83"/>
      <c r="C23" s="83"/>
      <c r="D23" s="83"/>
      <c r="E23" s="83"/>
      <c r="F23" s="83"/>
      <c r="G23" s="83"/>
    </row>
    <row r="24" spans="1:9" x14ac:dyDescent="0.25">
      <c r="A24" s="83" t="s">
        <v>45</v>
      </c>
      <c r="B24" s="83"/>
      <c r="C24" s="83"/>
      <c r="D24" s="83"/>
      <c r="E24" s="83"/>
      <c r="F24" s="83"/>
      <c r="G24" s="83"/>
    </row>
    <row r="25" spans="1:9" x14ac:dyDescent="0.25">
      <c r="A25" s="24" t="s">
        <v>12</v>
      </c>
      <c r="B25" s="24"/>
      <c r="C25" s="24"/>
      <c r="D25" s="25"/>
      <c r="E25" s="25"/>
      <c r="F25" s="25"/>
    </row>
    <row r="26" spans="1:9" x14ac:dyDescent="0.25">
      <c r="A26" s="29" t="s">
        <v>13</v>
      </c>
      <c r="B26" s="30"/>
      <c r="C26" s="31" t="s">
        <v>37</v>
      </c>
      <c r="D26" s="31" t="s">
        <v>22</v>
      </c>
      <c r="E26" s="32" t="s">
        <v>23</v>
      </c>
      <c r="F26" s="33" t="s">
        <v>24</v>
      </c>
      <c r="G26" s="30"/>
    </row>
    <row r="27" spans="1:9" x14ac:dyDescent="0.25">
      <c r="A27" s="34"/>
      <c r="B27" s="35"/>
      <c r="C27" s="36" t="s">
        <v>40</v>
      </c>
      <c r="D27" s="36" t="s">
        <v>25</v>
      </c>
      <c r="E27" s="37" t="s">
        <v>26</v>
      </c>
      <c r="F27" s="38"/>
      <c r="G27" s="39"/>
    </row>
    <row r="28" spans="1:9" x14ac:dyDescent="0.25">
      <c r="A28" s="34"/>
      <c r="B28" s="35"/>
      <c r="C28" s="36" t="s">
        <v>38</v>
      </c>
      <c r="D28" s="36" t="s">
        <v>27</v>
      </c>
      <c r="E28" s="37" t="s">
        <v>28</v>
      </c>
      <c r="F28" s="38"/>
      <c r="G28" s="39"/>
    </row>
    <row r="29" spans="1:9" x14ac:dyDescent="0.25">
      <c r="A29" s="34"/>
      <c r="B29" s="35"/>
      <c r="C29" s="36" t="s">
        <v>39</v>
      </c>
      <c r="D29" s="36"/>
      <c r="E29" s="63"/>
      <c r="F29" s="38"/>
      <c r="G29" s="39"/>
    </row>
    <row r="30" spans="1:9" x14ac:dyDescent="0.25">
      <c r="A30" s="40"/>
      <c r="B30" s="41"/>
      <c r="C30" s="42" t="s">
        <v>41</v>
      </c>
      <c r="D30" s="42"/>
      <c r="E30" s="43"/>
      <c r="F30" s="44"/>
      <c r="G30" s="45"/>
    </row>
    <row r="31" spans="1:9" x14ac:dyDescent="0.25">
      <c r="A31" s="46" t="s">
        <v>14</v>
      </c>
      <c r="B31" s="47"/>
      <c r="C31" s="48">
        <v>98.2</v>
      </c>
      <c r="D31" s="49"/>
      <c r="E31" s="47">
        <f>C31-D31</f>
        <v>98.2</v>
      </c>
      <c r="F31" s="87" t="s">
        <v>61</v>
      </c>
      <c r="G31" s="88"/>
    </row>
    <row r="32" spans="1:9" x14ac:dyDescent="0.25">
      <c r="A32" s="21" t="s">
        <v>15</v>
      </c>
      <c r="B32" s="22"/>
      <c r="C32" s="21"/>
      <c r="D32" s="22"/>
      <c r="E32" s="22"/>
      <c r="F32" s="22"/>
      <c r="G32" s="22"/>
    </row>
    <row r="33" spans="1:6" x14ac:dyDescent="0.25">
      <c r="A33" s="10" t="s">
        <v>16</v>
      </c>
      <c r="B33" s="13" t="s">
        <v>17</v>
      </c>
      <c r="C33" s="14"/>
      <c r="D33" s="12"/>
      <c r="E33" s="10" t="s">
        <v>18</v>
      </c>
      <c r="F33" s="15" t="s">
        <v>19</v>
      </c>
    </row>
    <row r="34" spans="1:6" x14ac:dyDescent="0.25">
      <c r="A34" s="48"/>
      <c r="B34" s="84" t="s">
        <v>62</v>
      </c>
      <c r="C34" s="85"/>
      <c r="D34" s="86"/>
      <c r="E34" s="48"/>
      <c r="F34" s="58"/>
    </row>
    <row r="35" spans="1:6" x14ac:dyDescent="0.25">
      <c r="A35" s="48" t="s">
        <v>63</v>
      </c>
      <c r="B35" s="76" t="s">
        <v>64</v>
      </c>
      <c r="C35" s="77" t="s">
        <v>65</v>
      </c>
      <c r="D35" s="78">
        <v>175</v>
      </c>
      <c r="E35" s="48" t="s">
        <v>65</v>
      </c>
      <c r="F35" s="58">
        <v>750</v>
      </c>
    </row>
    <row r="36" spans="1:6" x14ac:dyDescent="0.25">
      <c r="A36" s="48"/>
      <c r="B36" s="76" t="s">
        <v>105</v>
      </c>
      <c r="C36" s="77"/>
      <c r="D36" s="78"/>
      <c r="E36" s="48" t="s">
        <v>106</v>
      </c>
      <c r="F36" s="58"/>
    </row>
    <row r="37" spans="1:6" x14ac:dyDescent="0.25">
      <c r="A37" s="48" t="s">
        <v>66</v>
      </c>
      <c r="B37" s="76" t="s">
        <v>67</v>
      </c>
      <c r="C37" s="77" t="s">
        <v>68</v>
      </c>
      <c r="D37" s="78">
        <v>266</v>
      </c>
      <c r="E37" s="48" t="s">
        <v>68</v>
      </c>
      <c r="F37" s="58">
        <v>266</v>
      </c>
    </row>
    <row r="38" spans="1:6" x14ac:dyDescent="0.25">
      <c r="A38" s="48"/>
      <c r="B38" s="76" t="s">
        <v>64</v>
      </c>
      <c r="C38" s="77" t="s">
        <v>69</v>
      </c>
      <c r="D38" s="78">
        <v>175</v>
      </c>
      <c r="E38" s="48" t="s">
        <v>69</v>
      </c>
      <c r="F38" s="58">
        <v>750</v>
      </c>
    </row>
    <row r="39" spans="1:6" s="70" customFormat="1" x14ac:dyDescent="0.25">
      <c r="A39" s="48"/>
      <c r="B39" s="76" t="s">
        <v>105</v>
      </c>
      <c r="C39" s="77"/>
      <c r="D39" s="78"/>
      <c r="E39" s="48" t="s">
        <v>107</v>
      </c>
      <c r="F39" s="58"/>
    </row>
    <row r="40" spans="1:6" x14ac:dyDescent="0.25">
      <c r="A40" s="48"/>
      <c r="B40" s="76" t="s">
        <v>70</v>
      </c>
      <c r="C40" s="77" t="s">
        <v>71</v>
      </c>
      <c r="D40" s="78">
        <v>84</v>
      </c>
      <c r="E40" s="48" t="s">
        <v>71</v>
      </c>
      <c r="F40" s="58">
        <v>84</v>
      </c>
    </row>
    <row r="41" spans="1:6" s="70" customFormat="1" x14ac:dyDescent="0.25">
      <c r="A41" s="48" t="s">
        <v>48</v>
      </c>
      <c r="B41" s="76" t="s">
        <v>105</v>
      </c>
      <c r="C41" s="77"/>
      <c r="D41" s="78"/>
      <c r="E41" s="48" t="s">
        <v>108</v>
      </c>
      <c r="F41" s="58"/>
    </row>
    <row r="42" spans="1:6" s="70" customFormat="1" x14ac:dyDescent="0.25">
      <c r="A42" s="48" t="s">
        <v>47</v>
      </c>
      <c r="B42" s="76" t="s">
        <v>109</v>
      </c>
      <c r="C42" s="77"/>
      <c r="D42" s="78"/>
      <c r="E42" s="48" t="s">
        <v>110</v>
      </c>
      <c r="F42" s="58"/>
    </row>
    <row r="43" spans="1:6" s="70" customFormat="1" x14ac:dyDescent="0.25">
      <c r="A43" s="48"/>
      <c r="B43" s="76" t="s">
        <v>111</v>
      </c>
      <c r="C43" s="77"/>
      <c r="D43" s="78"/>
      <c r="E43" s="48" t="s">
        <v>112</v>
      </c>
      <c r="F43" s="58"/>
    </row>
    <row r="44" spans="1:6" x14ac:dyDescent="0.25">
      <c r="A44" s="48"/>
      <c r="B44" s="76" t="s">
        <v>72</v>
      </c>
      <c r="C44" s="77" t="s">
        <v>73</v>
      </c>
      <c r="D44" s="78">
        <v>275</v>
      </c>
      <c r="E44" s="48" t="s">
        <v>73</v>
      </c>
      <c r="F44" s="58">
        <v>275</v>
      </c>
    </row>
    <row r="45" spans="1:6" x14ac:dyDescent="0.25">
      <c r="A45" s="48"/>
      <c r="B45" s="76" t="s">
        <v>74</v>
      </c>
      <c r="C45" s="77" t="s">
        <v>75</v>
      </c>
      <c r="D45" s="78">
        <v>312.8</v>
      </c>
      <c r="E45" s="48" t="s">
        <v>75</v>
      </c>
      <c r="F45" s="58">
        <v>312.8</v>
      </c>
    </row>
    <row r="46" spans="1:6" x14ac:dyDescent="0.25">
      <c r="A46" s="48"/>
      <c r="B46" s="76" t="s">
        <v>76</v>
      </c>
      <c r="C46" s="77" t="s">
        <v>73</v>
      </c>
      <c r="D46" s="78">
        <v>31</v>
      </c>
      <c r="E46" s="48" t="s">
        <v>73</v>
      </c>
      <c r="F46" s="58">
        <v>31</v>
      </c>
    </row>
    <row r="47" spans="1:6" x14ac:dyDescent="0.25">
      <c r="A47" s="48"/>
      <c r="B47" s="76" t="s">
        <v>77</v>
      </c>
      <c r="C47" s="77" t="s">
        <v>73</v>
      </c>
      <c r="D47" s="78">
        <v>231</v>
      </c>
      <c r="E47" s="48" t="s">
        <v>73</v>
      </c>
      <c r="F47" s="58">
        <v>231</v>
      </c>
    </row>
    <row r="48" spans="1:6" x14ac:dyDescent="0.25">
      <c r="A48" s="48"/>
      <c r="B48" s="76" t="s">
        <v>78</v>
      </c>
      <c r="C48" s="77" t="s">
        <v>79</v>
      </c>
      <c r="D48" s="78">
        <v>46</v>
      </c>
      <c r="E48" s="48" t="s">
        <v>79</v>
      </c>
      <c r="F48" s="58">
        <v>46</v>
      </c>
    </row>
    <row r="49" spans="1:6" x14ac:dyDescent="0.25">
      <c r="A49" s="48"/>
      <c r="B49" s="76" t="s">
        <v>80</v>
      </c>
      <c r="C49" s="77" t="s">
        <v>81</v>
      </c>
      <c r="D49" s="78">
        <v>16.5</v>
      </c>
      <c r="E49" s="48" t="s">
        <v>81</v>
      </c>
      <c r="F49" s="58">
        <v>16.5</v>
      </c>
    </row>
    <row r="50" spans="1:6" x14ac:dyDescent="0.25">
      <c r="A50" s="48" t="s">
        <v>82</v>
      </c>
      <c r="B50" s="76" t="s">
        <v>72</v>
      </c>
      <c r="C50" s="77" t="s">
        <v>79</v>
      </c>
      <c r="D50" s="78">
        <v>100</v>
      </c>
      <c r="E50" s="48" t="s">
        <v>79</v>
      </c>
      <c r="F50" s="58">
        <v>100</v>
      </c>
    </row>
    <row r="51" spans="1:6" x14ac:dyDescent="0.25">
      <c r="A51" s="48" t="s">
        <v>49</v>
      </c>
      <c r="B51" s="76" t="s">
        <v>83</v>
      </c>
      <c r="C51" s="77" t="s">
        <v>73</v>
      </c>
      <c r="D51" s="78">
        <v>21</v>
      </c>
      <c r="E51" s="48" t="s">
        <v>73</v>
      </c>
      <c r="F51" s="58">
        <v>21</v>
      </c>
    </row>
    <row r="52" spans="1:6" s="70" customFormat="1" x14ac:dyDescent="0.25">
      <c r="A52" s="48"/>
      <c r="B52" s="76" t="s">
        <v>113</v>
      </c>
      <c r="C52" s="77"/>
      <c r="D52" s="78"/>
      <c r="E52" s="48"/>
      <c r="F52" s="58"/>
    </row>
    <row r="53" spans="1:6" s="70" customFormat="1" x14ac:dyDescent="0.25">
      <c r="A53" s="48"/>
      <c r="B53" s="76" t="s">
        <v>114</v>
      </c>
      <c r="C53" s="77"/>
      <c r="D53" s="78"/>
      <c r="E53" s="48" t="s">
        <v>106</v>
      </c>
      <c r="F53" s="58"/>
    </row>
    <row r="54" spans="1:6" s="70" customFormat="1" x14ac:dyDescent="0.25">
      <c r="A54" s="48" t="s">
        <v>84</v>
      </c>
      <c r="B54" s="76" t="s">
        <v>111</v>
      </c>
      <c r="C54" s="77"/>
      <c r="D54" s="78"/>
      <c r="E54" s="48" t="s">
        <v>112</v>
      </c>
      <c r="F54" s="58"/>
    </row>
    <row r="55" spans="1:6" x14ac:dyDescent="0.25">
      <c r="A55" s="48"/>
      <c r="B55" s="76" t="s">
        <v>85</v>
      </c>
      <c r="C55" s="77" t="s">
        <v>86</v>
      </c>
      <c r="D55" s="78">
        <v>2336.1999999999998</v>
      </c>
      <c r="E55" s="48" t="s">
        <v>86</v>
      </c>
      <c r="F55" s="58">
        <v>2336.1999999999998</v>
      </c>
    </row>
    <row r="56" spans="1:6" x14ac:dyDescent="0.25">
      <c r="A56" s="48"/>
      <c r="B56" s="76" t="s">
        <v>87</v>
      </c>
      <c r="C56" s="77" t="s">
        <v>88</v>
      </c>
      <c r="D56" s="78">
        <v>148</v>
      </c>
      <c r="E56" s="48" t="s">
        <v>88</v>
      </c>
      <c r="F56" s="58">
        <v>148</v>
      </c>
    </row>
    <row r="57" spans="1:6" x14ac:dyDescent="0.25">
      <c r="A57" s="48"/>
      <c r="B57" s="76" t="s">
        <v>89</v>
      </c>
      <c r="C57" s="77" t="s">
        <v>90</v>
      </c>
      <c r="D57" s="78">
        <v>80</v>
      </c>
      <c r="E57" s="48" t="s">
        <v>90</v>
      </c>
      <c r="F57" s="58">
        <v>80</v>
      </c>
    </row>
    <row r="58" spans="1:6" s="70" customFormat="1" x14ac:dyDescent="0.25">
      <c r="A58" s="48" t="s">
        <v>50</v>
      </c>
      <c r="B58" s="76" t="s">
        <v>119</v>
      </c>
      <c r="C58" s="77"/>
      <c r="D58" s="78"/>
      <c r="E58" s="48" t="s">
        <v>110</v>
      </c>
      <c r="F58" s="58"/>
    </row>
    <row r="59" spans="1:6" s="70" customFormat="1" x14ac:dyDescent="0.25">
      <c r="A59" s="48"/>
      <c r="B59" s="76" t="s">
        <v>115</v>
      </c>
      <c r="C59" s="77"/>
      <c r="D59" s="78"/>
      <c r="E59" s="48" t="s">
        <v>110</v>
      </c>
      <c r="F59" s="58"/>
    </row>
    <row r="60" spans="1:6" s="70" customFormat="1" x14ac:dyDescent="0.25">
      <c r="A60" s="48"/>
      <c r="B60" s="76" t="s">
        <v>116</v>
      </c>
      <c r="C60" s="77"/>
      <c r="D60" s="78"/>
      <c r="E60" s="48" t="s">
        <v>117</v>
      </c>
      <c r="F60" s="58"/>
    </row>
    <row r="61" spans="1:6" s="70" customFormat="1" x14ac:dyDescent="0.25">
      <c r="A61" s="48"/>
      <c r="B61" s="76" t="s">
        <v>111</v>
      </c>
      <c r="C61" s="77"/>
      <c r="D61" s="78"/>
      <c r="E61" s="48" t="s">
        <v>112</v>
      </c>
      <c r="F61" s="58"/>
    </row>
    <row r="62" spans="1:6" x14ac:dyDescent="0.25">
      <c r="A62" s="48" t="s">
        <v>91</v>
      </c>
      <c r="B62" s="76" t="s">
        <v>92</v>
      </c>
      <c r="C62" s="77" t="s">
        <v>73</v>
      </c>
      <c r="D62" s="78">
        <v>78</v>
      </c>
      <c r="E62" s="48" t="s">
        <v>73</v>
      </c>
      <c r="F62" s="58">
        <v>78</v>
      </c>
    </row>
    <row r="63" spans="1:6" x14ac:dyDescent="0.25">
      <c r="A63" s="48"/>
      <c r="B63" s="76" t="s">
        <v>93</v>
      </c>
      <c r="C63" s="77" t="s">
        <v>73</v>
      </c>
      <c r="D63" s="78">
        <v>100</v>
      </c>
      <c r="E63" s="48" t="s">
        <v>73</v>
      </c>
      <c r="F63" s="58">
        <v>100</v>
      </c>
    </row>
    <row r="64" spans="1:6" x14ac:dyDescent="0.25">
      <c r="A64" s="48"/>
      <c r="B64" s="76" t="s">
        <v>94</v>
      </c>
      <c r="C64" s="77" t="s">
        <v>73</v>
      </c>
      <c r="D64" s="78">
        <v>35.799999999999997</v>
      </c>
      <c r="E64" s="48" t="s">
        <v>73</v>
      </c>
      <c r="F64" s="58">
        <v>35.799999999999997</v>
      </c>
    </row>
    <row r="65" spans="1:8" x14ac:dyDescent="0.25">
      <c r="A65" s="48"/>
      <c r="B65" s="76" t="s">
        <v>95</v>
      </c>
      <c r="C65" s="77" t="s">
        <v>79</v>
      </c>
      <c r="D65" s="78">
        <v>206</v>
      </c>
      <c r="E65" s="48" t="s">
        <v>79</v>
      </c>
      <c r="F65" s="58">
        <v>206</v>
      </c>
    </row>
    <row r="66" spans="1:8" x14ac:dyDescent="0.25">
      <c r="A66" s="48"/>
      <c r="B66" s="76" t="s">
        <v>96</v>
      </c>
      <c r="C66" s="77" t="s">
        <v>73</v>
      </c>
      <c r="D66" s="78">
        <v>56</v>
      </c>
      <c r="E66" s="48" t="s">
        <v>73</v>
      </c>
      <c r="F66" s="58">
        <v>56</v>
      </c>
    </row>
    <row r="67" spans="1:8" s="70" customFormat="1" x14ac:dyDescent="0.25">
      <c r="A67" s="48"/>
      <c r="B67" s="76" t="s">
        <v>116</v>
      </c>
      <c r="C67" s="77"/>
      <c r="D67" s="78"/>
      <c r="E67" s="48" t="s">
        <v>106</v>
      </c>
      <c r="F67" s="58"/>
    </row>
    <row r="68" spans="1:8" x14ac:dyDescent="0.25">
      <c r="A68" s="48" t="s">
        <v>97</v>
      </c>
      <c r="B68" s="76" t="s">
        <v>98</v>
      </c>
      <c r="C68" s="77" t="s">
        <v>99</v>
      </c>
      <c r="D68" s="78">
        <v>43</v>
      </c>
      <c r="E68" s="48" t="s">
        <v>99</v>
      </c>
      <c r="F68" s="58">
        <v>43</v>
      </c>
    </row>
    <row r="69" spans="1:8" x14ac:dyDescent="0.25">
      <c r="A69" s="48"/>
      <c r="B69" s="76" t="s">
        <v>100</v>
      </c>
      <c r="C69" s="77" t="s">
        <v>79</v>
      </c>
      <c r="D69" s="78">
        <v>271</v>
      </c>
      <c r="E69" s="48" t="s">
        <v>79</v>
      </c>
      <c r="F69" s="58">
        <v>271</v>
      </c>
    </row>
    <row r="70" spans="1:8" x14ac:dyDescent="0.25">
      <c r="A70" s="48"/>
      <c r="B70" s="76" t="s">
        <v>101</v>
      </c>
      <c r="C70" s="77" t="s">
        <v>73</v>
      </c>
      <c r="D70" s="78">
        <v>11</v>
      </c>
      <c r="E70" s="48" t="s">
        <v>73</v>
      </c>
      <c r="F70" s="58">
        <v>11</v>
      </c>
    </row>
    <row r="71" spans="1:8" x14ac:dyDescent="0.25">
      <c r="A71" s="48"/>
      <c r="B71" s="76" t="s">
        <v>102</v>
      </c>
      <c r="C71" s="77" t="s">
        <v>103</v>
      </c>
      <c r="D71" s="78">
        <v>264</v>
      </c>
      <c r="E71" s="48" t="s">
        <v>103</v>
      </c>
      <c r="F71" s="58">
        <v>264</v>
      </c>
    </row>
    <row r="72" spans="1:8" x14ac:dyDescent="0.25">
      <c r="A72" s="48"/>
      <c r="B72" s="76" t="s">
        <v>104</v>
      </c>
      <c r="C72" s="77" t="s">
        <v>79</v>
      </c>
      <c r="D72" s="78">
        <v>10</v>
      </c>
      <c r="E72" s="48" t="s">
        <v>79</v>
      </c>
      <c r="F72" s="58">
        <v>10</v>
      </c>
    </row>
    <row r="73" spans="1:8" x14ac:dyDescent="0.25">
      <c r="A73" s="48"/>
      <c r="B73" s="76" t="s">
        <v>116</v>
      </c>
      <c r="C73" s="77"/>
      <c r="D73" s="78"/>
      <c r="E73" s="48" t="s">
        <v>118</v>
      </c>
      <c r="F73" s="58"/>
    </row>
    <row r="74" spans="1:8" x14ac:dyDescent="0.25">
      <c r="A74" s="48" t="s">
        <v>120</v>
      </c>
      <c r="B74" s="76" t="s">
        <v>64</v>
      </c>
      <c r="C74" s="77"/>
      <c r="D74" s="78"/>
      <c r="E74" s="48" t="s">
        <v>65</v>
      </c>
      <c r="F74" s="58">
        <v>750</v>
      </c>
    </row>
    <row r="75" spans="1:8" x14ac:dyDescent="0.25">
      <c r="A75" s="48"/>
      <c r="B75" s="76" t="s">
        <v>42</v>
      </c>
      <c r="C75" s="77"/>
      <c r="D75" s="78"/>
      <c r="E75" s="48"/>
      <c r="F75" s="58">
        <f>SUM(F35:F74)</f>
        <v>7272.3</v>
      </c>
    </row>
    <row r="76" spans="1:8" x14ac:dyDescent="0.25">
      <c r="A76" s="4" t="s">
        <v>31</v>
      </c>
      <c r="G76" s="51"/>
      <c r="H76" s="50"/>
    </row>
    <row r="77" spans="1:8" x14ac:dyDescent="0.25">
      <c r="A77" s="4" t="s">
        <v>32</v>
      </c>
      <c r="B77" s="4"/>
      <c r="D77" s="4"/>
      <c r="G77" s="53"/>
      <c r="H77" s="50"/>
    </row>
    <row r="78" spans="1:8" x14ac:dyDescent="0.25">
      <c r="A78" s="4" t="s">
        <v>33</v>
      </c>
      <c r="B78" s="4"/>
      <c r="D78" s="4"/>
      <c r="G78" s="55"/>
      <c r="H78" s="50"/>
    </row>
    <row r="79" spans="1:8" x14ac:dyDescent="0.25">
      <c r="A79" s="4" t="s">
        <v>34</v>
      </c>
      <c r="B79" s="4"/>
      <c r="D79" s="4"/>
      <c r="G79" s="50"/>
      <c r="H79" s="50"/>
    </row>
    <row r="80" spans="1:8" x14ac:dyDescent="0.25">
      <c r="A80" s="4" t="s">
        <v>35</v>
      </c>
      <c r="B80" s="4"/>
      <c r="D80" s="4"/>
      <c r="G80" s="50"/>
      <c r="H80" s="50"/>
    </row>
    <row r="81" spans="1:8" x14ac:dyDescent="0.25">
      <c r="A81" s="4" t="s">
        <v>36</v>
      </c>
      <c r="B81" s="4"/>
      <c r="D81" s="4"/>
      <c r="G81" s="55"/>
      <c r="H81" s="50"/>
    </row>
    <row r="82" spans="1:8" x14ac:dyDescent="0.25">
      <c r="A82" s="80" t="str">
        <f>'[1]Калин.ш.,14'!A12</f>
        <v>З/пл основ.раб.</v>
      </c>
      <c r="B82" s="80"/>
      <c r="C82" s="64">
        <f>'[1]Калин.ш.,14'!F12</f>
        <v>203690.70697745981</v>
      </c>
      <c r="D82" s="4"/>
      <c r="G82" s="50"/>
      <c r="H82" s="50"/>
    </row>
    <row r="83" spans="1:8" x14ac:dyDescent="0.25">
      <c r="A83" s="80" t="str">
        <f>'[1]Калин.ш.,14'!A13</f>
        <v>Страх.взнос</v>
      </c>
      <c r="B83" s="80"/>
      <c r="C83" s="64">
        <f>'[1]Калин.ш.,14'!F13</f>
        <v>41145.522809446884</v>
      </c>
      <c r="D83" s="4"/>
      <c r="G83" s="53"/>
      <c r="H83" s="50"/>
    </row>
    <row r="84" spans="1:8" x14ac:dyDescent="0.25">
      <c r="A84" s="79" t="str">
        <f>'[1]Калин.ш.,14'!A14</f>
        <v>Диспетч.обсл.</v>
      </c>
      <c r="B84" s="79"/>
      <c r="C84" s="65">
        <f>'[1]Калин.ш.,14'!F14</f>
        <v>31087.92984075698</v>
      </c>
      <c r="D84" s="52"/>
      <c r="E84" s="52"/>
      <c r="F84" s="53"/>
      <c r="G84" s="53"/>
      <c r="H84" s="53"/>
    </row>
    <row r="85" spans="1:8" x14ac:dyDescent="0.25">
      <c r="A85" s="79" t="str">
        <f>'[1]Калин.ш.,14'!A15</f>
        <v>ГСМ, транспорт</v>
      </c>
      <c r="B85" s="79"/>
      <c r="C85" s="65">
        <f>'[1]Калин.ш.,14'!F15</f>
        <v>16564.037618278329</v>
      </c>
      <c r="D85" s="60"/>
      <c r="E85" s="60"/>
      <c r="F85" s="50"/>
      <c r="G85" s="50"/>
      <c r="H85" s="50"/>
    </row>
    <row r="86" spans="1:8" x14ac:dyDescent="0.25">
      <c r="A86" s="79" t="str">
        <f>'[1]Калин.ш.,14'!A16</f>
        <v>общехоз.расходы</v>
      </c>
      <c r="B86" s="79"/>
      <c r="C86" s="65">
        <f>'[1]Калин.ш.,14'!F16</f>
        <v>245607.27521347796</v>
      </c>
      <c r="D86" s="37"/>
      <c r="E86" s="37"/>
      <c r="F86" s="50"/>
      <c r="G86" s="50"/>
      <c r="H86" s="50"/>
    </row>
    <row r="87" spans="1:8" x14ac:dyDescent="0.25">
      <c r="A87" s="79" t="str">
        <f>'[1]Калин.ш.,14'!A17</f>
        <v>хоз.инвент.,инструм.</v>
      </c>
      <c r="B87" s="79"/>
      <c r="C87" s="65">
        <f>'[1]Калин.ш.,14'!F17</f>
        <v>7650.5452342487879</v>
      </c>
      <c r="D87" s="37"/>
      <c r="E87" s="54"/>
      <c r="F87" s="50"/>
      <c r="G87" s="55"/>
      <c r="H87" s="50"/>
    </row>
    <row r="88" spans="1:8" x14ac:dyDescent="0.25">
      <c r="A88" s="79" t="str">
        <f>'[1]Калин.ш.,14'!A18</f>
        <v>аварийное обслуж.</v>
      </c>
      <c r="B88" s="79"/>
      <c r="C88" s="65">
        <f>'[1]Калин.ш.,14'!F18</f>
        <v>32167.587737518268</v>
      </c>
      <c r="D88" s="59"/>
      <c r="E88" s="54"/>
      <c r="F88" s="50"/>
      <c r="G88" s="55"/>
      <c r="H88" s="50"/>
    </row>
    <row r="89" spans="1:8" x14ac:dyDescent="0.25">
      <c r="A89" s="79" t="str">
        <f>'[1]Калин.ш.,14'!A19</f>
        <v>обслуж.лифтов</v>
      </c>
      <c r="B89" s="79"/>
      <c r="C89" s="65">
        <f>'[1]Калин.ш.,14'!F19</f>
        <v>390875</v>
      </c>
      <c r="D89" s="52"/>
      <c r="E89" s="37"/>
      <c r="F89" s="50"/>
      <c r="G89" s="50"/>
      <c r="H89" s="50"/>
    </row>
    <row r="90" spans="1:8" x14ac:dyDescent="0.25">
      <c r="A90" s="79" t="str">
        <f>'[1]Калин.ш.,14'!A20</f>
        <v>материалы</v>
      </c>
      <c r="B90" s="79"/>
      <c r="C90" s="65">
        <f>'[1]Калин.ш.,14'!F20</f>
        <v>7272.3</v>
      </c>
      <c r="D90" s="62"/>
      <c r="E90" s="61"/>
      <c r="F90" s="50"/>
      <c r="G90" s="50"/>
      <c r="H90" s="50"/>
    </row>
    <row r="91" spans="1:8" x14ac:dyDescent="0.25">
      <c r="A91" s="79" t="str">
        <f>'[1]Калин.ш.,14'!A21</f>
        <v>вывоз ТБО</v>
      </c>
      <c r="B91" s="79"/>
      <c r="C91" s="65">
        <f>'[1]Калин.ш.,14'!F21</f>
        <v>30296.1591276252</v>
      </c>
      <c r="D91" s="67"/>
      <c r="E91" s="68"/>
      <c r="F91" s="50"/>
      <c r="G91" s="50"/>
      <c r="H91" s="50"/>
    </row>
    <row r="92" spans="1:8" x14ac:dyDescent="0.25">
      <c r="A92" s="75" t="str">
        <f>'[1]Калин.ш.,14'!A22</f>
        <v>Итого</v>
      </c>
      <c r="B92" s="75"/>
      <c r="C92" s="66">
        <f>'[1]Калин.ш.,14'!F22</f>
        <v>1006357.0645588122</v>
      </c>
      <c r="D92" s="52"/>
      <c r="E92" s="54"/>
      <c r="F92" s="50"/>
      <c r="G92" s="56"/>
      <c r="H92" s="50"/>
    </row>
    <row r="93" spans="1:8" x14ac:dyDescent="0.25">
      <c r="A93" s="75"/>
      <c r="B93" s="75"/>
      <c r="C93" s="66">
        <f>'[1]Калин.ш.,14'!F23</f>
        <v>50102.935441187816</v>
      </c>
      <c r="D93" s="52"/>
      <c r="E93" s="37"/>
      <c r="F93" s="50"/>
      <c r="G93" s="50"/>
      <c r="H93" s="50"/>
    </row>
    <row r="94" spans="1:8" x14ac:dyDescent="0.25">
      <c r="A94" s="52"/>
      <c r="B94" s="52"/>
      <c r="C94" s="52"/>
      <c r="D94" s="52"/>
      <c r="E94" s="54"/>
      <c r="F94" s="50"/>
      <c r="G94" s="53"/>
      <c r="H94" s="50"/>
    </row>
    <row r="95" spans="1:8" x14ac:dyDescent="0.25">
      <c r="A95" s="75" t="str">
        <f>[2]Лист1!A91</f>
        <v>Остаток денежных средств на 1.01.2017г                  6407руб</v>
      </c>
      <c r="B95" s="75"/>
      <c r="C95" s="75"/>
      <c r="D95" s="37">
        <v>-6833</v>
      </c>
      <c r="E95" s="54"/>
      <c r="F95" s="50"/>
      <c r="G95" s="56"/>
      <c r="H95" s="50"/>
    </row>
    <row r="96" spans="1:8" x14ac:dyDescent="0.25">
      <c r="A96" s="75" t="str">
        <f>[2]Лист1!A92</f>
        <v>Оплата за содержание и текущий ремонт 2017г</v>
      </c>
      <c r="B96" s="75"/>
      <c r="C96" s="75"/>
      <c r="D96" s="37">
        <f>'[1]Калин.ш.,14'!$C$8</f>
        <v>1056460</v>
      </c>
      <c r="E96" s="37"/>
      <c r="F96" s="50"/>
      <c r="G96" s="50"/>
      <c r="H96" s="50"/>
    </row>
    <row r="97" spans="1:8" x14ac:dyDescent="0.25">
      <c r="A97" s="75" t="str">
        <f>[2]Лист1!A93</f>
        <v>Расход на содержание дома в 2017г                             505635руб</v>
      </c>
      <c r="B97" s="75"/>
      <c r="C97" s="75"/>
      <c r="D97" s="37">
        <v>1006357</v>
      </c>
      <c r="E97" s="54"/>
      <c r="F97" s="50"/>
      <c r="G97" s="56"/>
      <c r="H97" s="50"/>
    </row>
    <row r="98" spans="1:8" x14ac:dyDescent="0.25">
      <c r="A98" s="75" t="str">
        <f>[2]Лист1!A94</f>
        <v>Остаток денежных средств на 1.01.2018г                  1996руб</v>
      </c>
      <c r="B98" s="75"/>
      <c r="C98" s="75"/>
      <c r="D98" s="37">
        <v>43270</v>
      </c>
      <c r="E98" s="37"/>
      <c r="F98" s="50"/>
      <c r="G98" s="50"/>
      <c r="H98" s="50"/>
    </row>
    <row r="99" spans="1:8" x14ac:dyDescent="0.25">
      <c r="A99" s="52"/>
      <c r="B99" s="52"/>
      <c r="C99" s="52"/>
      <c r="D99" s="37"/>
      <c r="E99" s="37"/>
      <c r="F99" s="50"/>
      <c r="G99" s="50"/>
      <c r="H99" s="50"/>
    </row>
    <row r="100" spans="1:8" x14ac:dyDescent="0.25">
      <c r="A100" s="52"/>
      <c r="B100" s="52"/>
      <c r="C100" s="52"/>
      <c r="D100" s="37"/>
      <c r="E100" s="37"/>
      <c r="F100" s="50"/>
      <c r="G100" s="50"/>
      <c r="H100" s="50"/>
    </row>
    <row r="101" spans="1:8" x14ac:dyDescent="0.25">
      <c r="A101" s="52"/>
      <c r="B101" s="52"/>
      <c r="C101" s="52"/>
      <c r="D101" s="37"/>
      <c r="E101" s="54"/>
      <c r="F101" s="50"/>
      <c r="G101" s="56"/>
      <c r="H101" s="50"/>
    </row>
    <row r="102" spans="1:8" x14ac:dyDescent="0.25">
      <c r="A102" s="52"/>
      <c r="B102" s="52"/>
      <c r="C102" s="52"/>
      <c r="D102" s="52"/>
      <c r="E102" s="52"/>
      <c r="F102" s="53"/>
      <c r="G102" s="53"/>
      <c r="H102" s="50"/>
    </row>
    <row r="103" spans="1:8" x14ac:dyDescent="0.25">
      <c r="A103" s="52"/>
      <c r="B103" s="52"/>
      <c r="C103" s="52"/>
      <c r="D103" s="52"/>
      <c r="E103" s="52"/>
      <c r="F103" s="53"/>
      <c r="G103" s="53"/>
      <c r="H103" s="50"/>
    </row>
    <row r="104" spans="1:8" x14ac:dyDescent="0.25">
      <c r="A104" s="37"/>
      <c r="B104" s="37"/>
      <c r="C104" s="37"/>
      <c r="D104" s="37"/>
      <c r="E104" s="37"/>
      <c r="F104" s="50"/>
      <c r="G104" s="50"/>
      <c r="H104" s="50"/>
    </row>
    <row r="105" spans="1:8" x14ac:dyDescent="0.25">
      <c r="A105" s="37"/>
      <c r="B105" s="37"/>
      <c r="C105" s="37"/>
      <c r="D105" s="37"/>
      <c r="E105" s="37"/>
      <c r="F105" s="50"/>
      <c r="G105" s="50"/>
      <c r="H105" s="50"/>
    </row>
    <row r="106" spans="1:8" x14ac:dyDescent="0.25">
      <c r="A106" s="37"/>
      <c r="B106" s="37"/>
      <c r="C106" s="37"/>
      <c r="D106" s="37"/>
      <c r="E106" s="37"/>
      <c r="F106" s="50"/>
      <c r="G106" s="50"/>
      <c r="H106" s="50"/>
    </row>
    <row r="107" spans="1:8" x14ac:dyDescent="0.25">
      <c r="A107" s="52"/>
      <c r="B107" s="37"/>
      <c r="C107" s="37"/>
      <c r="D107" s="37"/>
      <c r="E107" s="37"/>
      <c r="F107" s="50"/>
      <c r="G107" s="56"/>
      <c r="H107" s="50"/>
    </row>
    <row r="108" spans="1:8" x14ac:dyDescent="0.25">
      <c r="A108" s="37"/>
      <c r="B108" s="37"/>
      <c r="C108" s="37"/>
      <c r="D108" s="37"/>
      <c r="E108" s="37"/>
      <c r="F108" s="50"/>
      <c r="G108" s="50"/>
      <c r="H108" s="50"/>
    </row>
    <row r="109" spans="1:8" x14ac:dyDescent="0.25">
      <c r="A109" s="50"/>
      <c r="B109" s="50"/>
      <c r="C109" s="50"/>
      <c r="D109" s="50"/>
      <c r="E109" s="50"/>
      <c r="F109" s="50"/>
      <c r="G109" s="50"/>
      <c r="H109" s="50"/>
    </row>
    <row r="110" spans="1:8" x14ac:dyDescent="0.25">
      <c r="A110" s="4"/>
      <c r="B110" s="4"/>
      <c r="D110" s="4"/>
    </row>
    <row r="111" spans="1:8" x14ac:dyDescent="0.25">
      <c r="A111" s="4"/>
      <c r="B111" s="4"/>
      <c r="D111" s="4"/>
    </row>
  </sheetData>
  <mergeCells count="65">
    <mergeCell ref="B53:D53"/>
    <mergeCell ref="B54:D54"/>
    <mergeCell ref="B59:D59"/>
    <mergeCell ref="B60:D60"/>
    <mergeCell ref="B67:D67"/>
    <mergeCell ref="B58:D58"/>
    <mergeCell ref="B61:D61"/>
    <mergeCell ref="B63:D63"/>
    <mergeCell ref="B64:D64"/>
    <mergeCell ref="B65:D65"/>
    <mergeCell ref="B66:D66"/>
    <mergeCell ref="B56:D56"/>
    <mergeCell ref="B57:D57"/>
    <mergeCell ref="B62:D62"/>
    <mergeCell ref="B55:D55"/>
    <mergeCell ref="B39:D39"/>
    <mergeCell ref="B41:D41"/>
    <mergeCell ref="B42:D42"/>
    <mergeCell ref="B43:D43"/>
    <mergeCell ref="B52:D52"/>
    <mergeCell ref="B45:D45"/>
    <mergeCell ref="B46:D46"/>
    <mergeCell ref="B47:D47"/>
    <mergeCell ref="B48:D48"/>
    <mergeCell ref="B44:D44"/>
    <mergeCell ref="C2:G2"/>
    <mergeCell ref="C3:G3"/>
    <mergeCell ref="B51:D51"/>
    <mergeCell ref="E4:G4"/>
    <mergeCell ref="A23:G23"/>
    <mergeCell ref="A24:G24"/>
    <mergeCell ref="A7:G7"/>
    <mergeCell ref="B34:D34"/>
    <mergeCell ref="B35:D35"/>
    <mergeCell ref="B36:D36"/>
    <mergeCell ref="B37:D37"/>
    <mergeCell ref="F31:G31"/>
    <mergeCell ref="B38:D38"/>
    <mergeCell ref="B49:D49"/>
    <mergeCell ref="B50:D50"/>
    <mergeCell ref="B40:D40"/>
    <mergeCell ref="A92:B92"/>
    <mergeCell ref="B68:D68"/>
    <mergeCell ref="B69:D69"/>
    <mergeCell ref="B74:D74"/>
    <mergeCell ref="B70:D70"/>
    <mergeCell ref="B71:D71"/>
    <mergeCell ref="B72:D72"/>
    <mergeCell ref="B73:D73"/>
    <mergeCell ref="A95:C95"/>
    <mergeCell ref="A96:C96"/>
    <mergeCell ref="A97:C97"/>
    <mergeCell ref="A98:C98"/>
    <mergeCell ref="B75:D75"/>
    <mergeCell ref="A84:B84"/>
    <mergeCell ref="A82:B82"/>
    <mergeCell ref="A83:B83"/>
    <mergeCell ref="A85:B85"/>
    <mergeCell ref="A93:B93"/>
    <mergeCell ref="A86:B86"/>
    <mergeCell ref="A87:B87"/>
    <mergeCell ref="A89:B89"/>
    <mergeCell ref="A88:B88"/>
    <mergeCell ref="A90:B90"/>
    <mergeCell ref="A91:B9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2018-04-16T06:04:45Z</cp:lastPrinted>
  <dcterms:created xsi:type="dcterms:W3CDTF">2013-08-23T04:43:20Z</dcterms:created>
  <dcterms:modified xsi:type="dcterms:W3CDTF">2018-04-16T06:05:44Z</dcterms:modified>
</cp:coreProperties>
</file>