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0" windowWidth="11355" windowHeight="462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</externalReferences>
  <calcPr calcId="144525"/>
</workbook>
</file>

<file path=xl/calcChain.xml><?xml version="1.0" encoding="utf-8"?>
<calcChain xmlns="http://schemas.openxmlformats.org/spreadsheetml/2006/main">
  <c r="D131" i="1" l="1"/>
  <c r="D130" i="1"/>
  <c r="A129" i="1" l="1"/>
  <c r="A130" i="1"/>
  <c r="A131" i="1"/>
  <c r="A132" i="1"/>
  <c r="C126" i="1" l="1"/>
  <c r="A117" i="1"/>
  <c r="A118" i="1"/>
  <c r="A119" i="1"/>
  <c r="A120" i="1"/>
  <c r="A121" i="1"/>
  <c r="A122" i="1"/>
  <c r="A123" i="1"/>
  <c r="A124" i="1"/>
  <c r="A125" i="1"/>
  <c r="F110" i="1" l="1"/>
  <c r="B37" i="1" l="1"/>
  <c r="A38" i="1"/>
  <c r="B38" i="1"/>
  <c r="A39" i="1"/>
  <c r="B39" i="1"/>
  <c r="B41" i="1"/>
  <c r="B42" i="1"/>
  <c r="B43" i="1"/>
  <c r="A44" i="1"/>
  <c r="B44" i="1"/>
  <c r="B47" i="1"/>
  <c r="B49" i="1"/>
  <c r="A50" i="1"/>
  <c r="B50" i="1"/>
  <c r="B55" i="1"/>
  <c r="B56" i="1"/>
  <c r="A61" i="1"/>
  <c r="B61" i="1"/>
  <c r="B62" i="1"/>
  <c r="B63" i="1"/>
  <c r="B64" i="1"/>
  <c r="B65" i="1"/>
  <c r="A67" i="1"/>
  <c r="B67" i="1"/>
  <c r="B68" i="1"/>
  <c r="B69" i="1"/>
  <c r="B70" i="1"/>
  <c r="B71" i="1"/>
  <c r="B72" i="1"/>
  <c r="B75" i="1"/>
  <c r="B76" i="1"/>
  <c r="B77" i="1"/>
  <c r="B78" i="1"/>
  <c r="B79" i="1"/>
  <c r="B80" i="1"/>
  <c r="B81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A97" i="1"/>
  <c r="B97" i="1"/>
  <c r="B98" i="1"/>
  <c r="B99" i="1"/>
  <c r="B100" i="1"/>
  <c r="B101" i="1"/>
  <c r="A103" i="1"/>
  <c r="B103" i="1"/>
  <c r="A105" i="1"/>
  <c r="B105" i="1"/>
  <c r="B106" i="1"/>
  <c r="B107" i="1"/>
  <c r="I22" i="1"/>
  <c r="I21" i="1"/>
</calcChain>
</file>

<file path=xl/sharedStrings.xml><?xml version="1.0" encoding="utf-8"?>
<sst xmlns="http://schemas.openxmlformats.org/spreadsheetml/2006/main" count="164" uniqueCount="120">
  <si>
    <t>"Утверждаю"</t>
  </si>
  <si>
    <t xml:space="preserve">ОТЧЕТ ООО "Служба заказчика+" </t>
  </si>
  <si>
    <t>1. Характеристика многоквартирного дома</t>
  </si>
  <si>
    <t>2. Собрано средств на оплату предоставленных услуг (тыс.руб.)</t>
  </si>
  <si>
    <t>нию и ремонту</t>
  </si>
  <si>
    <t>общего имуще</t>
  </si>
  <si>
    <t>По содержанию</t>
  </si>
  <si>
    <t>ства</t>
  </si>
  <si>
    <t>ра</t>
  </si>
  <si>
    <t>Вывоз мусо</t>
  </si>
  <si>
    <t>Домофон</t>
  </si>
  <si>
    <t>Начислено</t>
  </si>
  <si>
    <t>Оплачено</t>
  </si>
  <si>
    <t>3.Собрано средств на капитальный ремонт дома, в тыс.руб.</t>
  </si>
  <si>
    <t>Наименов.организации</t>
  </si>
  <si>
    <t>4.Выполнено работ по содержанию и ремонту общего имущества дома (в руб.)</t>
  </si>
  <si>
    <t>по предоставленным услугам  по управлению, содержанию и ремонту</t>
  </si>
  <si>
    <t xml:space="preserve"> </t>
  </si>
  <si>
    <t>Итого</t>
  </si>
  <si>
    <t>многоквартирного дома №21 по ул.Красноармейская</t>
  </si>
  <si>
    <t>1. Количество квартир - 125</t>
  </si>
  <si>
    <t>Дата</t>
  </si>
  <si>
    <t>Наименование выполненных работ</t>
  </si>
  <si>
    <t>Объем</t>
  </si>
  <si>
    <t>Сумма</t>
  </si>
  <si>
    <t>Выполнены</t>
  </si>
  <si>
    <t>Остаток</t>
  </si>
  <si>
    <t>за период</t>
  </si>
  <si>
    <t>работы на</t>
  </si>
  <si>
    <t>средств</t>
  </si>
  <si>
    <t xml:space="preserve">сумму </t>
  </si>
  <si>
    <t>на кап.рем.</t>
  </si>
  <si>
    <t>Кроме вышеперечисленных работ проводилось:</t>
  </si>
  <si>
    <t>аварийно-диспетчерское обслуживание</t>
  </si>
  <si>
    <t>паспортное обслуживание</t>
  </si>
  <si>
    <t>расчетно-кассовое обслуживание</t>
  </si>
  <si>
    <t>Затраты на оплату труда работников предприятия, налоги, спецодежду,</t>
  </si>
  <si>
    <t>хозинвентарь и инструменты, на работу спецтехники входят в оплату.</t>
  </si>
  <si>
    <t>ООО "Служба заказчика+" переданы документы в суд для взыскания задолженности</t>
  </si>
  <si>
    <t>по квартплате.</t>
  </si>
  <si>
    <t>Генеральный директор ООО "УК Служба заказчика+"</t>
  </si>
  <si>
    <t>Сумма денеж.</t>
  </si>
  <si>
    <t>ООО "УК Служба заказчика+"</t>
  </si>
  <si>
    <t>по ст.кап.рем.</t>
  </si>
  <si>
    <t>полученных от</t>
  </si>
  <si>
    <t>ООО "Служба</t>
  </si>
  <si>
    <t>заказчика+"</t>
  </si>
  <si>
    <t xml:space="preserve">  </t>
  </si>
  <si>
    <t xml:space="preserve">                                                       ___________ Щипакин А.И.</t>
  </si>
  <si>
    <t xml:space="preserve">                                                 "20"марта 2018г</t>
  </si>
  <si>
    <t>с 01.01.2017г по 31.12.17г.</t>
  </si>
  <si>
    <t>2. Общая площадь дома - 6284,1кв.м.</t>
  </si>
  <si>
    <t>Эл. энергия</t>
  </si>
  <si>
    <t>ХВС на ОДН</t>
  </si>
  <si>
    <t>ГВС на</t>
  </si>
  <si>
    <t>всего</t>
  </si>
  <si>
    <t>на ОДН</t>
  </si>
  <si>
    <t>ОДН</t>
  </si>
  <si>
    <t>Сбор на ре</t>
  </si>
  <si>
    <t>ализацию</t>
  </si>
  <si>
    <t>ППМИ</t>
  </si>
  <si>
    <t>(ремонт</t>
  </si>
  <si>
    <t>дороги)</t>
  </si>
  <si>
    <t>Задолженность в % к начислениям составила - 5</t>
  </si>
  <si>
    <t>в том числе задолженность более 3-х месяцев на 1.12.17г -  68,2т.руб. (12 квартир)</t>
  </si>
  <si>
    <t>01.12.2016-31.12.2017г</t>
  </si>
  <si>
    <t>1/5 бал</t>
  </si>
  <si>
    <t>160-00</t>
  </si>
  <si>
    <t>0,5 м3</t>
  </si>
  <si>
    <t>2 шт</t>
  </si>
  <si>
    <t>4 шт</t>
  </si>
  <si>
    <t>1 шт</t>
  </si>
  <si>
    <t>1 бал</t>
  </si>
  <si>
    <t>2 б</t>
  </si>
  <si>
    <t>2,6 кг</t>
  </si>
  <si>
    <t>250кг</t>
  </si>
  <si>
    <t>1м3</t>
  </si>
  <si>
    <t>4 уп.</t>
  </si>
  <si>
    <t>4м2</t>
  </si>
  <si>
    <t>4л</t>
  </si>
  <si>
    <t>0,1л</t>
  </si>
  <si>
    <t>2,6кг</t>
  </si>
  <si>
    <t>1шт</t>
  </si>
  <si>
    <t>2шт</t>
  </si>
  <si>
    <t>4м</t>
  </si>
  <si>
    <t>6,8м3</t>
  </si>
  <si>
    <t>3шт</t>
  </si>
  <si>
    <t>850 кг</t>
  </si>
  <si>
    <t>2 м3</t>
  </si>
  <si>
    <t>2 кг</t>
  </si>
  <si>
    <t>70 шт</t>
  </si>
  <si>
    <t>7 шт</t>
  </si>
  <si>
    <t>40 шт</t>
  </si>
  <si>
    <t>3 шт</t>
  </si>
  <si>
    <t>0,5 л</t>
  </si>
  <si>
    <t>Очистка крыши от наледи и снега</t>
  </si>
  <si>
    <t>8ч/ч</t>
  </si>
  <si>
    <t>10ч/ч</t>
  </si>
  <si>
    <t>14ч/ч</t>
  </si>
  <si>
    <t>апрель</t>
  </si>
  <si>
    <t>Плановая проверка и прочистка вентканалов</t>
  </si>
  <si>
    <t>3ч/ч</t>
  </si>
  <si>
    <t>май</t>
  </si>
  <si>
    <t>Плановый весенний осмотр общего имущества дома</t>
  </si>
  <si>
    <t>1ч/ч</t>
  </si>
  <si>
    <t>Консервация системы отопления</t>
  </si>
  <si>
    <t>2ч/ч</t>
  </si>
  <si>
    <t>сентябрь</t>
  </si>
  <si>
    <t>Плановый осенний осмотр общего имущества дома</t>
  </si>
  <si>
    <t>июнь</t>
  </si>
  <si>
    <t>Прочистка внешней канализации</t>
  </si>
  <si>
    <t>0,5ч/ч</t>
  </si>
  <si>
    <t>Ликвидация завоздушивания в системе отопления</t>
  </si>
  <si>
    <t>7ч/ч</t>
  </si>
  <si>
    <t>5ч/ч</t>
  </si>
  <si>
    <t>уайт-спирит</t>
  </si>
  <si>
    <t>Кровельный материал Биполь (верх)</t>
  </si>
  <si>
    <t>10м2</t>
  </si>
  <si>
    <t>Кровельный материал Биполь (низ)</t>
  </si>
  <si>
    <t>итого затрат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</si>
</sst>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/>
    <xf numFmtId="0" fontId="2" fillId="0" borderId="6" xfId="0" applyFont="1" applyBorder="1"/>
    <xf numFmtId="0" fontId="0" fillId="0" borderId="6" xfId="0" applyBorder="1"/>
    <xf numFmtId="0" fontId="0" fillId="0" borderId="7" xfId="0" applyBorder="1"/>
    <xf numFmtId="0" fontId="2" fillId="0" borderId="7" xfId="0" applyFont="1" applyBorder="1"/>
    <xf numFmtId="0" fontId="0" fillId="0" borderId="1" xfId="0" applyBorder="1"/>
    <xf numFmtId="0" fontId="2" fillId="0" borderId="1" xfId="0" applyFont="1" applyBorder="1"/>
    <xf numFmtId="0" fontId="2" fillId="0" borderId="0" xfId="0" applyFont="1" applyAlignment="1"/>
    <xf numFmtId="0" fontId="0" fillId="0" borderId="9" xfId="0" applyBorder="1"/>
    <xf numFmtId="0" fontId="2" fillId="0" borderId="8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0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5" fillId="0" borderId="0" xfId="0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7" fillId="0" borderId="0" xfId="0" applyFont="1"/>
    <xf numFmtId="2" fontId="6" fillId="0" borderId="0" xfId="0" applyNumberFormat="1" applyFont="1" applyBorder="1"/>
    <xf numFmtId="2" fontId="6" fillId="0" borderId="0" xfId="0" applyNumberFormat="1" applyFont="1"/>
    <xf numFmtId="2" fontId="7" fillId="0" borderId="0" xfId="0" applyNumberFormat="1" applyFont="1"/>
    <xf numFmtId="0" fontId="6" fillId="0" borderId="11" xfId="0" applyFont="1" applyFill="1" applyBorder="1"/>
    <xf numFmtId="0" fontId="6" fillId="0" borderId="2" xfId="0" applyFont="1" applyBorder="1"/>
    <xf numFmtId="0" fontId="6" fillId="0" borderId="5" xfId="0" applyFont="1" applyBorder="1"/>
    <xf numFmtId="0" fontId="6" fillId="0" borderId="14" xfId="0" applyFont="1" applyBorder="1"/>
    <xf numFmtId="0" fontId="6" fillId="0" borderId="11" xfId="0" applyFont="1" applyBorder="1"/>
    <xf numFmtId="0" fontId="6" fillId="0" borderId="12" xfId="0" applyFont="1" applyBorder="1" applyAlignment="1"/>
    <xf numFmtId="0" fontId="6" fillId="0" borderId="3" xfId="0" applyFont="1" applyBorder="1" applyAlignment="1"/>
    <xf numFmtId="0" fontId="6" fillId="0" borderId="6" xfId="0" applyFont="1" applyBorder="1" applyAlignment="1"/>
    <xf numFmtId="0" fontId="6" fillId="0" borderId="12" xfId="0" applyFont="1" applyBorder="1"/>
    <xf numFmtId="0" fontId="6" fillId="0" borderId="3" xfId="0" applyFont="1" applyBorder="1"/>
    <xf numFmtId="0" fontId="6" fillId="0" borderId="7" xfId="0" applyFont="1" applyBorder="1" applyAlignment="1"/>
    <xf numFmtId="0" fontId="6" fillId="0" borderId="15" xfId="0" applyFont="1" applyBorder="1"/>
    <xf numFmtId="0" fontId="6" fillId="0" borderId="4" xfId="0" applyFont="1" applyBorder="1"/>
    <xf numFmtId="0" fontId="6" fillId="0" borderId="0" xfId="0" applyFont="1" applyBorder="1"/>
    <xf numFmtId="0" fontId="6" fillId="0" borderId="0" xfId="0" applyFont="1" applyBorder="1"/>
    <xf numFmtId="0" fontId="6" fillId="0" borderId="0" xfId="0" applyFont="1" applyBorder="1" applyAlignment="1"/>
    <xf numFmtId="0" fontId="6" fillId="0" borderId="15" xfId="0" applyFont="1" applyBorder="1" applyAlignment="1"/>
    <xf numFmtId="0" fontId="6" fillId="0" borderId="7" xfId="0" applyFont="1" applyBorder="1"/>
    <xf numFmtId="0" fontId="6" fillId="0" borderId="13" xfId="0" applyFont="1" applyBorder="1" applyAlignment="1">
      <alignment horizontal="center"/>
    </xf>
    <xf numFmtId="2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2" xfId="0" applyFont="1" applyBorder="1"/>
    <xf numFmtId="0" fontId="0" fillId="0" borderId="0" xfId="0"/>
    <xf numFmtId="0" fontId="2" fillId="0" borderId="2" xfId="0" applyFont="1" applyBorder="1" applyAlignment="1">
      <alignment horizontal="right"/>
    </xf>
    <xf numFmtId="0" fontId="0" fillId="0" borderId="0" xfId="0"/>
    <xf numFmtId="0" fontId="2" fillId="0" borderId="5" xfId="0" applyFont="1" applyBorder="1" applyAlignment="1">
      <alignment horizontal="center"/>
    </xf>
    <xf numFmtId="0" fontId="0" fillId="0" borderId="0" xfId="0"/>
    <xf numFmtId="0" fontId="7" fillId="0" borderId="0" xfId="0" applyFont="1" applyBorder="1"/>
    <xf numFmtId="0" fontId="6" fillId="0" borderId="0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0" xfId="0"/>
    <xf numFmtId="0" fontId="5" fillId="0" borderId="0" xfId="0" applyFont="1" applyFill="1" applyBorder="1"/>
    <xf numFmtId="0" fontId="6" fillId="0" borderId="13" xfId="0" applyFont="1" applyBorder="1" applyAlignment="1"/>
    <xf numFmtId="0" fontId="6" fillId="0" borderId="4" xfId="0" applyFont="1" applyBorder="1" applyAlignment="1"/>
    <xf numFmtId="0" fontId="6" fillId="0" borderId="13" xfId="0" applyFont="1" applyBorder="1"/>
    <xf numFmtId="0" fontId="6" fillId="0" borderId="4" xfId="0" applyFont="1" applyBorder="1"/>
    <xf numFmtId="1" fontId="6" fillId="0" borderId="0" xfId="0" applyNumberFormat="1" applyFont="1"/>
    <xf numFmtId="1" fontId="6" fillId="0" borderId="0" xfId="0" applyNumberFormat="1" applyFont="1" applyBorder="1"/>
    <xf numFmtId="1" fontId="7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0;&#1095;&#1077;&#1090;%20&#1054;&#1054;&#1054;%20&#1057;&#1047;+%20&#1086;&#1073;&#1097;&#1080;&#1081;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6;&#1086;&#1082;&#1091;&#1084;&#1077;&#1085;&#1090;&#1099;%20&#1059;&#1050;%20&#1057;&#1047;+/&#1040;&#1085;&#1072;&#1083;&#1080;&#1079;%20&#1076;&#1086;&#1093;&#1086;&#1076;&#1086;&#1074;%20&#1080;%20&#1088;&#1072;&#1089;&#1093;&#1086;&#1076;&#1086;&#1074;%20&#1079;&#1072;%202016&#1075;/&#1040;&#1085;&#1072;&#1083;&#1080;&#1079;%20&#1076;&#1086;&#1093;.%20&#1080;%20&#1088;&#1072;&#1089;.%20&#1052;&#1050;&#1044;%202017&#107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77;&#1085;.&#1096;.46&#1072;%20&#1075;&#1086;&#1076;.%20&#1086;&#1090;&#1095;.%20&#1079;&#1072;%202017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вып.работ"/>
      <sheetName val="Бед.Вокз."/>
      <sheetName val="Дзер.М.Горьк."/>
      <sheetName val="Завид."/>
      <sheetName val="Красн."/>
      <sheetName val="Лен.ш."/>
      <sheetName val="Калин.ш Мира"/>
      <sheetName val="Медн."/>
      <sheetName val="Пролет.Пугачева"/>
      <sheetName val="Энгельса"/>
      <sheetName val="Падерина"/>
      <sheetName val="Граж.Бакун."/>
    </sheetNames>
    <sheetDataSet>
      <sheetData sheetId="0"/>
      <sheetData sheetId="1">
        <row r="26">
          <cell r="B26">
            <v>2017</v>
          </cell>
        </row>
      </sheetData>
      <sheetData sheetId="2">
        <row r="228">
          <cell r="A228" t="str">
            <v>январь</v>
          </cell>
        </row>
      </sheetData>
      <sheetData sheetId="3"/>
      <sheetData sheetId="4">
        <row r="8">
          <cell r="B8" t="str">
            <v>2017 год</v>
          </cell>
        </row>
        <row r="9">
          <cell r="A9" t="str">
            <v>Январь</v>
          </cell>
          <cell r="B9" t="str">
            <v>Прогрев ливневок от льда  / Газ пропан</v>
          </cell>
        </row>
        <row r="10">
          <cell r="A10" t="str">
            <v>2017 г.</v>
          </cell>
          <cell r="B10" t="str">
            <v>Посыпка придомовой территории ПСС</v>
          </cell>
        </row>
        <row r="11">
          <cell r="B11" t="str">
            <v>Ремонт ГВС в подвале.  Американка 32</v>
          </cell>
        </row>
        <row r="12">
          <cell r="B12" t="str">
            <v>Угол 25,32</v>
          </cell>
        </row>
        <row r="13">
          <cell r="B13" t="str">
            <v xml:space="preserve">Клей супер Момент </v>
          </cell>
        </row>
        <row r="14">
          <cell r="A14" t="str">
            <v>февраль</v>
          </cell>
          <cell r="B14" t="str">
            <v xml:space="preserve">Ремонт мягкой кровли.  ( 20м2) Газ Пропан   </v>
          </cell>
        </row>
        <row r="15">
          <cell r="B15" t="str">
            <v>Посыпка придомовой территории ПСС</v>
          </cell>
        </row>
        <row r="16">
          <cell r="B16" t="str">
            <v>Замена эл. сжимов в 9 подъезде</v>
          </cell>
        </row>
        <row r="17">
          <cell r="A17" t="str">
            <v>март</v>
          </cell>
          <cell r="B17" t="str">
            <v>Ремонт мягкой кровли.    Газ Пропан.</v>
          </cell>
        </row>
        <row r="18">
          <cell r="B18" t="str">
            <v>Покраска песочницы.  Эмаль   ПФ -115</v>
          </cell>
        </row>
        <row r="19">
          <cell r="B19" t="str">
            <v xml:space="preserve">Кисть </v>
          </cell>
        </row>
        <row r="20">
          <cell r="A20" t="str">
            <v>июль</v>
          </cell>
          <cell r="B20" t="str">
            <v>Замена эл. сжимов в 6 подъезде</v>
          </cell>
        </row>
        <row r="21">
          <cell r="B21" t="str">
            <v>Ремонт подъездных крылец. Цемент</v>
          </cell>
        </row>
        <row r="22">
          <cell r="B22" t="str">
            <v>песок стр</v>
          </cell>
        </row>
        <row r="23">
          <cell r="B23" t="str">
            <v>Ремонт лавочек.  Саморез</v>
          </cell>
        </row>
        <row r="24">
          <cell r="B24" t="str">
            <v>Ремонт оконных рам и стекол в подъездах. Стекло оконное</v>
          </cell>
        </row>
        <row r="25">
          <cell r="A25" t="str">
            <v>август</v>
          </cell>
          <cell r="B25" t="str">
            <v>Замена предохранителя 63А на ВРУ</v>
          </cell>
        </row>
        <row r="26">
          <cell r="B26" t="str">
            <v>Скашивание травы. Бензин АИ-92, масло STIHL</v>
          </cell>
        </row>
        <row r="27">
          <cell r="B27" t="str">
            <v>масло STIHL</v>
          </cell>
        </row>
        <row r="28">
          <cell r="B28" t="str">
            <v>Ремонт лавочек. Эмаль ПФ-115</v>
          </cell>
        </row>
        <row r="29">
          <cell r="B29" t="str">
            <v xml:space="preserve">Кисть </v>
          </cell>
        </row>
        <row r="30">
          <cell r="B30" t="str">
            <v>Ремонт кровли.   Газ Пропан</v>
          </cell>
        </row>
        <row r="31">
          <cell r="B31" t="str">
            <v>Ремонт ХВС.   Кран шар.25</v>
          </cell>
        </row>
        <row r="32">
          <cell r="B32" t="str">
            <v>кран шар.15</v>
          </cell>
        </row>
        <row r="33">
          <cell r="B33" t="str">
            <v>американка 25*32</v>
          </cell>
        </row>
        <row r="34">
          <cell r="B34" t="str">
            <v>тройник 32*15</v>
          </cell>
        </row>
        <row r="35">
          <cell r="B35" t="str">
            <v>Ремонт водоотводов вн.водостоков. Труба 133</v>
          </cell>
        </row>
        <row r="36">
          <cell r="B36" t="str">
            <v>Ремонт отмостки.  Цемент.</v>
          </cell>
        </row>
        <row r="37">
          <cell r="B37" t="str">
            <v>песок стр</v>
          </cell>
        </row>
        <row r="38">
          <cell r="B38" t="str">
            <v>Замена сжимов (эл.) в 4 подъезде</v>
          </cell>
        </row>
        <row r="39">
          <cell r="B39" t="str">
            <v>Замена эл.патрона в 5, 7 подъездах</v>
          </cell>
        </row>
        <row r="40">
          <cell r="B40" t="str">
            <v>замена лампочки</v>
          </cell>
        </row>
        <row r="41">
          <cell r="B41" t="str">
            <v>замена диодов</v>
          </cell>
        </row>
        <row r="42">
          <cell r="B42" t="str">
            <v>замена датчика движения в 7 под.</v>
          </cell>
        </row>
        <row r="43">
          <cell r="B43" t="str">
            <v>Установка манометров</v>
          </cell>
        </row>
        <row r="44">
          <cell r="B44" t="str">
            <v>футорка</v>
          </cell>
        </row>
        <row r="45">
          <cell r="B45" t="str">
            <v>уголок</v>
          </cell>
        </row>
        <row r="46">
          <cell r="B46" t="str">
            <v>кран шар.15</v>
          </cell>
        </row>
        <row r="47">
          <cell r="B47" t="str">
            <v>Ремонт отмостки.  Цемент.</v>
          </cell>
        </row>
        <row r="48">
          <cell r="B48" t="str">
            <v>песок стр.</v>
          </cell>
        </row>
        <row r="49">
          <cell r="B49" t="str">
            <v>гвозди стр.80мм</v>
          </cell>
        </row>
        <row r="50">
          <cell r="B50" t="str">
            <v>Уборка мусора в подвале. Мешки д/мусора</v>
          </cell>
        </row>
        <row r="51">
          <cell r="A51" t="str">
            <v>октябрь</v>
          </cell>
          <cell r="B51" t="str">
            <v>Ремонт  ЦСО.    Кран шар.20</v>
          </cell>
        </row>
        <row r="52">
          <cell r="B52" t="str">
            <v>кран шар.15</v>
          </cell>
        </row>
        <row r="53">
          <cell r="B53" t="str">
            <v>американка 25*3/4</v>
          </cell>
        </row>
        <row r="54">
          <cell r="B54" t="str">
            <v>Уборка мусора в подвале. Мешки д/мусора</v>
          </cell>
        </row>
        <row r="55">
          <cell r="B55" t="str">
            <v>шпагат</v>
          </cell>
        </row>
        <row r="56">
          <cell r="A56" t="str">
            <v>ноябрь</v>
          </cell>
          <cell r="B56" t="str">
            <v>замена датчика движения в 5,7 под.</v>
          </cell>
        </row>
        <row r="57">
          <cell r="A57" t="str">
            <v>декабрь</v>
          </cell>
          <cell r="B57" t="str">
            <v>замена датчика движения в 1 подъезде (4этаж)</v>
          </cell>
        </row>
        <row r="58">
          <cell r="B58" t="str">
            <v>Покраска лавочек.   Эмаль ПФ-115</v>
          </cell>
        </row>
        <row r="59">
          <cell r="B59" t="str">
            <v xml:space="preserve">Кисть </v>
          </cell>
        </row>
      </sheetData>
      <sheetData sheetId="5">
        <row r="435">
          <cell r="B435" t="str">
            <v>2017г</v>
          </cell>
        </row>
      </sheetData>
      <sheetData sheetId="6">
        <row r="111">
          <cell r="A111" t="str">
            <v>Январь</v>
          </cell>
        </row>
      </sheetData>
      <sheetData sheetId="7"/>
      <sheetData sheetId="8">
        <row r="6">
          <cell r="B6" t="str">
            <v>2017год</v>
          </cell>
        </row>
      </sheetData>
      <sheetData sheetId="9"/>
      <sheetData sheetId="10"/>
      <sheetData sheetId="11">
        <row r="6">
          <cell r="B6" t="str">
            <v>2017 год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й пер.Бакун."/>
      <sheetName val="Гражд.,16"/>
      <sheetName val="Дзерж.,115"/>
      <sheetName val="Красноарм.,21"/>
      <sheetName val="Лен.ш.46а"/>
      <sheetName val="Лен.ш.67"/>
      <sheetName val="Мира,48"/>
      <sheetName val="Пролет.,2 5мес."/>
      <sheetName val="Пролет.,2"/>
      <sheetName val="Калин.ш.,14"/>
      <sheetName val="Свод.таб. "/>
    </sheetNames>
    <sheetDataSet>
      <sheetData sheetId="0"/>
      <sheetData sheetId="1"/>
      <sheetData sheetId="2"/>
      <sheetData sheetId="3">
        <row r="8">
          <cell r="C8">
            <v>798793</v>
          </cell>
        </row>
        <row r="12">
          <cell r="A12" t="str">
            <v>З/пл основ.раб.</v>
          </cell>
        </row>
        <row r="13">
          <cell r="A13" t="str">
            <v>Страх.взнос</v>
          </cell>
        </row>
        <row r="14">
          <cell r="A14" t="str">
            <v>диспетчер.обслужив.</v>
          </cell>
        </row>
        <row r="15">
          <cell r="A15" t="str">
            <v>ГСМ, транспорт</v>
          </cell>
        </row>
        <row r="16">
          <cell r="A16" t="str">
            <v>общехоз.расходы</v>
          </cell>
        </row>
        <row r="17">
          <cell r="A17" t="str">
            <v>хоз.инвент.,инструм.</v>
          </cell>
        </row>
        <row r="18">
          <cell r="A18" t="str">
            <v>аварийное обслуж.</v>
          </cell>
        </row>
        <row r="19">
          <cell r="A19" t="str">
            <v>материалы</v>
          </cell>
        </row>
        <row r="20">
          <cell r="A20" t="str">
            <v>вывоз ТБО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1">
          <cell r="A91" t="str">
            <v>Остаток денежных средств на 1.01.2017г                  6407руб</v>
          </cell>
        </row>
        <row r="92">
          <cell r="A92" t="str">
            <v>Оплата за содержание и текущий ремонт 2017г</v>
          </cell>
        </row>
        <row r="93">
          <cell r="A93" t="str">
            <v>Расход на содержание дома в 2017г                             505635руб</v>
          </cell>
        </row>
        <row r="94">
          <cell r="A94" t="str">
            <v>Остаток денежных средств на 1.01.2018г                  1996руб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abSelected="1" topLeftCell="A108" workbookViewId="0">
      <selection activeCell="D134" sqref="D134"/>
    </sheetView>
  </sheetViews>
  <sheetFormatPr defaultRowHeight="15" x14ac:dyDescent="0.25"/>
  <cols>
    <col min="1" max="1" width="8.140625" customWidth="1"/>
    <col min="2" max="2" width="12.85546875" customWidth="1"/>
    <col min="3" max="3" width="9.85546875" style="4" customWidth="1"/>
    <col min="4" max="4" width="16.85546875" customWidth="1"/>
    <col min="5" max="5" width="8.42578125" customWidth="1"/>
    <col min="6" max="6" width="8" customWidth="1"/>
    <col min="7" max="7" width="6.140625" customWidth="1"/>
    <col min="8" max="8" width="8.28515625" customWidth="1"/>
    <col min="9" max="9" width="6.42578125" customWidth="1"/>
  </cols>
  <sheetData>
    <row r="1" spans="1:10" x14ac:dyDescent="0.25">
      <c r="C1" s="65"/>
      <c r="D1" s="25"/>
      <c r="E1" s="25" t="s">
        <v>0</v>
      </c>
      <c r="F1" s="26"/>
      <c r="G1" s="23"/>
      <c r="H1" s="66"/>
      <c r="I1" s="3"/>
      <c r="J1" s="23"/>
    </row>
    <row r="2" spans="1:10" x14ac:dyDescent="0.25">
      <c r="B2" t="s">
        <v>47</v>
      </c>
      <c r="C2" s="79" t="s">
        <v>40</v>
      </c>
      <c r="D2" s="79"/>
      <c r="E2" s="79"/>
      <c r="F2" s="79"/>
      <c r="G2" s="66"/>
      <c r="H2" s="66"/>
      <c r="I2" s="3"/>
      <c r="J2" s="3"/>
    </row>
    <row r="3" spans="1:10" x14ac:dyDescent="0.25">
      <c r="C3" s="83" t="s">
        <v>48</v>
      </c>
      <c r="D3" s="83"/>
      <c r="E3" s="83"/>
      <c r="F3" s="83"/>
      <c r="G3" s="83"/>
      <c r="H3" s="66"/>
      <c r="I3" s="3"/>
      <c r="J3" s="23"/>
    </row>
    <row r="4" spans="1:10" x14ac:dyDescent="0.25">
      <c r="C4" s="79" t="s">
        <v>49</v>
      </c>
      <c r="D4" s="79"/>
      <c r="E4" s="79"/>
      <c r="F4" s="79"/>
      <c r="G4" s="79"/>
      <c r="H4" s="66"/>
      <c r="I4" s="3"/>
      <c r="J4" s="23"/>
    </row>
    <row r="5" spans="1:10" x14ac:dyDescent="0.25">
      <c r="C5" s="78"/>
      <c r="D5" s="78"/>
      <c r="E5" s="78"/>
      <c r="F5" s="78"/>
      <c r="G5" s="78"/>
    </row>
    <row r="6" spans="1:10" x14ac:dyDescent="0.25">
      <c r="A6" s="2"/>
      <c r="B6" s="3"/>
      <c r="C6" s="33"/>
      <c r="D6" s="34" t="s">
        <v>1</v>
      </c>
      <c r="E6" s="34"/>
      <c r="F6" s="3"/>
      <c r="G6" s="3"/>
    </row>
    <row r="7" spans="1:10" x14ac:dyDescent="0.25">
      <c r="A7" s="24"/>
      <c r="B7" s="24" t="s">
        <v>16</v>
      </c>
      <c r="C7" s="17"/>
      <c r="D7" s="24"/>
      <c r="E7" s="3"/>
      <c r="F7" s="3"/>
      <c r="G7" s="3"/>
      <c r="H7" s="1"/>
      <c r="I7" s="1"/>
      <c r="J7" s="1"/>
    </row>
    <row r="8" spans="1:10" x14ac:dyDescent="0.25">
      <c r="A8" s="2"/>
      <c r="B8" s="3"/>
      <c r="C8" s="5"/>
      <c r="D8" s="3" t="s">
        <v>19</v>
      </c>
      <c r="E8" s="3"/>
      <c r="F8" s="3"/>
      <c r="G8" s="3"/>
      <c r="H8" s="1"/>
      <c r="I8" s="1"/>
      <c r="J8" s="1"/>
    </row>
    <row r="9" spans="1:10" x14ac:dyDescent="0.25">
      <c r="A9" s="2"/>
      <c r="B9" s="24"/>
      <c r="C9" s="17" t="s">
        <v>50</v>
      </c>
      <c r="D9" s="24"/>
      <c r="E9" s="24"/>
      <c r="F9" s="2"/>
      <c r="G9" s="2"/>
    </row>
    <row r="11" spans="1:10" x14ac:dyDescent="0.25">
      <c r="A11" s="27" t="s">
        <v>2</v>
      </c>
      <c r="B11" s="27"/>
      <c r="C11" s="28"/>
      <c r="D11" s="27"/>
      <c r="E11" s="2"/>
      <c r="F11" s="2"/>
      <c r="G11" s="2"/>
    </row>
    <row r="12" spans="1:10" x14ac:dyDescent="0.25">
      <c r="A12" s="2" t="s">
        <v>20</v>
      </c>
      <c r="D12" s="2" t="s">
        <v>17</v>
      </c>
      <c r="E12" s="2"/>
      <c r="F12" s="2"/>
      <c r="G12" s="2"/>
    </row>
    <row r="13" spans="1:10" x14ac:dyDescent="0.25">
      <c r="A13" s="2" t="s">
        <v>51</v>
      </c>
      <c r="B13" s="2"/>
      <c r="D13" s="2"/>
      <c r="E13" s="2"/>
      <c r="F13" s="2"/>
      <c r="G13" s="2"/>
    </row>
    <row r="14" spans="1:10" x14ac:dyDescent="0.25">
      <c r="A14" s="27" t="s">
        <v>3</v>
      </c>
      <c r="B14" s="27"/>
      <c r="C14" s="28"/>
      <c r="D14" s="27"/>
      <c r="E14" s="27"/>
      <c r="F14" s="27"/>
      <c r="G14" s="2"/>
    </row>
    <row r="15" spans="1:10" x14ac:dyDescent="0.25">
      <c r="A15" s="10"/>
      <c r="B15" s="10" t="s">
        <v>6</v>
      </c>
      <c r="C15" s="10" t="s">
        <v>52</v>
      </c>
      <c r="D15" s="10" t="s">
        <v>53</v>
      </c>
      <c r="E15" s="10" t="s">
        <v>9</v>
      </c>
      <c r="F15" s="10" t="s">
        <v>10</v>
      </c>
      <c r="G15" s="6" t="s">
        <v>54</v>
      </c>
      <c r="H15" s="10" t="s">
        <v>58</v>
      </c>
      <c r="I15" s="10" t="s">
        <v>55</v>
      </c>
    </row>
    <row r="16" spans="1:10" x14ac:dyDescent="0.25">
      <c r="A16" s="11"/>
      <c r="B16" s="11" t="s">
        <v>4</v>
      </c>
      <c r="C16" s="11" t="s">
        <v>56</v>
      </c>
      <c r="D16" s="11"/>
      <c r="E16" s="11" t="s">
        <v>8</v>
      </c>
      <c r="F16" s="11"/>
      <c r="G16" s="7" t="s">
        <v>57</v>
      </c>
      <c r="H16" s="11" t="s">
        <v>59</v>
      </c>
      <c r="I16" s="11"/>
    </row>
    <row r="17" spans="1:9" x14ac:dyDescent="0.25">
      <c r="A17" s="11"/>
      <c r="B17" s="11" t="s">
        <v>5</v>
      </c>
      <c r="C17" s="11"/>
      <c r="D17" s="11"/>
      <c r="E17" s="11"/>
      <c r="F17" s="11"/>
      <c r="G17" s="7"/>
      <c r="H17" s="11" t="s">
        <v>60</v>
      </c>
      <c r="I17" s="11"/>
    </row>
    <row r="18" spans="1:9" x14ac:dyDescent="0.25">
      <c r="A18" s="12"/>
      <c r="B18" s="11" t="s">
        <v>7</v>
      </c>
      <c r="C18" s="11"/>
      <c r="D18" s="12"/>
      <c r="E18" s="12"/>
      <c r="F18" s="12"/>
      <c r="G18" s="8"/>
      <c r="H18" s="11" t="s">
        <v>61</v>
      </c>
      <c r="I18" s="12"/>
    </row>
    <row r="19" spans="1:9" x14ac:dyDescent="0.25">
      <c r="A19" s="12"/>
      <c r="B19" s="12"/>
      <c r="C19" s="11"/>
      <c r="D19" s="12"/>
      <c r="E19" s="12"/>
      <c r="F19" s="12"/>
      <c r="G19" s="8"/>
      <c r="H19" s="11" t="s">
        <v>62</v>
      </c>
      <c r="I19" s="12"/>
    </row>
    <row r="20" spans="1:9" x14ac:dyDescent="0.25">
      <c r="A20" s="13"/>
      <c r="B20" s="13"/>
      <c r="C20" s="14"/>
      <c r="D20" s="13"/>
      <c r="E20" s="13"/>
      <c r="F20" s="13"/>
      <c r="G20" s="9"/>
      <c r="H20" s="14"/>
      <c r="I20" s="13"/>
    </row>
    <row r="21" spans="1:9" x14ac:dyDescent="0.25">
      <c r="A21" s="16" t="s">
        <v>11</v>
      </c>
      <c r="B21" s="35">
        <v>812.4</v>
      </c>
      <c r="C21" s="35">
        <v>72.599999999999994</v>
      </c>
      <c r="D21" s="35">
        <v>4.0999999999999996</v>
      </c>
      <c r="E21" s="35">
        <v>114.5</v>
      </c>
      <c r="F21" s="16">
        <v>13.5</v>
      </c>
      <c r="G21" s="16">
        <v>52.3</v>
      </c>
      <c r="H21" s="16">
        <v>150</v>
      </c>
      <c r="I21" s="16">
        <f>SUM(B21:H21)</f>
        <v>1219.4000000000001</v>
      </c>
    </row>
    <row r="22" spans="1:9" x14ac:dyDescent="0.25">
      <c r="A22" s="16" t="s">
        <v>12</v>
      </c>
      <c r="B22" s="35">
        <v>798.8</v>
      </c>
      <c r="C22" s="35">
        <v>52.9</v>
      </c>
      <c r="D22" s="35">
        <v>2.9</v>
      </c>
      <c r="E22" s="35">
        <v>112.6</v>
      </c>
      <c r="F22" s="15">
        <v>13.8</v>
      </c>
      <c r="G22" s="16">
        <v>43.2</v>
      </c>
      <c r="H22" s="16">
        <v>137.69999999999999</v>
      </c>
      <c r="I22" s="16">
        <f>SUM(B22:H22)</f>
        <v>1161.8999999999999</v>
      </c>
    </row>
    <row r="23" spans="1:9" x14ac:dyDescent="0.25">
      <c r="A23" s="28" t="s">
        <v>63</v>
      </c>
      <c r="B23" s="29"/>
      <c r="C23" s="28"/>
      <c r="D23" s="29"/>
      <c r="E23" s="29"/>
    </row>
    <row r="24" spans="1:9" x14ac:dyDescent="0.25">
      <c r="A24" s="30" t="s">
        <v>64</v>
      </c>
      <c r="B24" s="29"/>
      <c r="C24" s="28"/>
      <c r="D24" s="29"/>
      <c r="E24" s="29"/>
    </row>
    <row r="25" spans="1:9" x14ac:dyDescent="0.25">
      <c r="A25" s="84" t="s">
        <v>38</v>
      </c>
      <c r="B25" s="84"/>
      <c r="C25" s="84"/>
      <c r="D25" s="84"/>
      <c r="E25" s="84"/>
      <c r="F25" s="84"/>
      <c r="G25" s="84"/>
    </row>
    <row r="26" spans="1:9" x14ac:dyDescent="0.25">
      <c r="A26" s="84" t="s">
        <v>39</v>
      </c>
      <c r="B26" s="84"/>
      <c r="C26" s="84"/>
      <c r="D26" s="84"/>
      <c r="E26" s="84"/>
      <c r="F26" s="84"/>
      <c r="G26" s="84"/>
    </row>
    <row r="27" spans="1:9" x14ac:dyDescent="0.25">
      <c r="A27" s="31" t="s">
        <v>13</v>
      </c>
      <c r="B27" s="31"/>
      <c r="C27" s="31"/>
      <c r="D27" s="32"/>
      <c r="E27" s="32"/>
      <c r="F27" s="32"/>
    </row>
    <row r="28" spans="1:9" x14ac:dyDescent="0.25">
      <c r="A28" s="45" t="s">
        <v>14</v>
      </c>
      <c r="B28" s="46"/>
      <c r="C28" s="48" t="s">
        <v>41</v>
      </c>
      <c r="D28" s="47" t="s">
        <v>25</v>
      </c>
      <c r="E28" s="48" t="s">
        <v>26</v>
      </c>
      <c r="F28" s="49" t="s">
        <v>27</v>
      </c>
      <c r="G28" s="46"/>
      <c r="H28" s="36"/>
    </row>
    <row r="29" spans="1:9" x14ac:dyDescent="0.25">
      <c r="A29" s="50"/>
      <c r="B29" s="51"/>
      <c r="C29" s="60" t="s">
        <v>43</v>
      </c>
      <c r="D29" s="52" t="s">
        <v>28</v>
      </c>
      <c r="E29" s="59" t="s">
        <v>29</v>
      </c>
      <c r="F29" s="53"/>
      <c r="G29" s="54"/>
      <c r="H29" s="36"/>
    </row>
    <row r="30" spans="1:9" x14ac:dyDescent="0.25">
      <c r="A30" s="50"/>
      <c r="B30" s="51"/>
      <c r="C30" s="60" t="s">
        <v>44</v>
      </c>
      <c r="D30" s="52" t="s">
        <v>30</v>
      </c>
      <c r="E30" s="59" t="s">
        <v>31</v>
      </c>
      <c r="F30" s="53"/>
      <c r="G30" s="54"/>
      <c r="H30" s="36"/>
    </row>
    <row r="31" spans="1:9" x14ac:dyDescent="0.25">
      <c r="A31" s="50"/>
      <c r="B31" s="51"/>
      <c r="C31" s="60" t="s">
        <v>45</v>
      </c>
      <c r="D31" s="52"/>
      <c r="E31" s="59"/>
      <c r="F31" s="53"/>
      <c r="G31" s="54"/>
      <c r="H31" s="36"/>
    </row>
    <row r="32" spans="1:9" x14ac:dyDescent="0.25">
      <c r="A32" s="85"/>
      <c r="B32" s="86"/>
      <c r="C32" s="61" t="s">
        <v>46</v>
      </c>
      <c r="D32" s="55"/>
      <c r="E32" s="56"/>
      <c r="F32" s="87"/>
      <c r="G32" s="88"/>
      <c r="H32" s="36"/>
    </row>
    <row r="33" spans="1:8" x14ac:dyDescent="0.25">
      <c r="A33" s="87" t="s">
        <v>42</v>
      </c>
      <c r="B33" s="88"/>
      <c r="C33" s="63">
        <v>310</v>
      </c>
      <c r="D33" s="62"/>
      <c r="E33" s="57">
        <v>310</v>
      </c>
      <c r="F33" s="87" t="s">
        <v>65</v>
      </c>
      <c r="G33" s="88"/>
      <c r="H33" s="36"/>
    </row>
    <row r="34" spans="1:8" x14ac:dyDescent="0.25">
      <c r="A34" s="22"/>
      <c r="B34" s="36"/>
      <c r="C34" s="37"/>
      <c r="D34" s="22"/>
      <c r="E34" s="36"/>
    </row>
    <row r="35" spans="1:8" x14ac:dyDescent="0.25">
      <c r="A35" s="28" t="s">
        <v>15</v>
      </c>
      <c r="B35" s="29"/>
      <c r="C35" s="28"/>
      <c r="D35" s="29"/>
      <c r="E35" s="29"/>
      <c r="F35" s="29"/>
      <c r="G35" s="29"/>
    </row>
    <row r="36" spans="1:8" x14ac:dyDescent="0.25">
      <c r="A36" s="16" t="s">
        <v>21</v>
      </c>
      <c r="B36" s="19" t="s">
        <v>22</v>
      </c>
      <c r="C36" s="20"/>
      <c r="D36" s="18"/>
      <c r="E36" s="16" t="s">
        <v>23</v>
      </c>
      <c r="F36" s="21" t="s">
        <v>24</v>
      </c>
    </row>
    <row r="37" spans="1:8" s="68" customFormat="1" x14ac:dyDescent="0.25">
      <c r="A37" s="10"/>
      <c r="B37" s="80" t="str">
        <f>[1]Красн.!B8</f>
        <v>2017 год</v>
      </c>
      <c r="C37" s="81"/>
      <c r="D37" s="82"/>
      <c r="E37" s="10"/>
      <c r="F37" s="67"/>
    </row>
    <row r="38" spans="1:8" s="68" customFormat="1" x14ac:dyDescent="0.25">
      <c r="A38" s="10" t="str">
        <f>[1]Красн.!A9</f>
        <v>Январь</v>
      </c>
      <c r="B38" s="75" t="str">
        <f>[1]Красн.!B9</f>
        <v>Прогрев ливневок от льда  / Газ пропан</v>
      </c>
      <c r="C38" s="76"/>
      <c r="D38" s="77"/>
      <c r="E38" s="71" t="s">
        <v>66</v>
      </c>
      <c r="F38" s="69" t="s">
        <v>67</v>
      </c>
    </row>
    <row r="39" spans="1:8" s="68" customFormat="1" x14ac:dyDescent="0.25">
      <c r="A39" s="10" t="str">
        <f>[1]Красн.!A10</f>
        <v>2017 г.</v>
      </c>
      <c r="B39" s="75" t="str">
        <f>[1]Красн.!B10</f>
        <v>Посыпка придомовой территории ПСС</v>
      </c>
      <c r="C39" s="76"/>
      <c r="D39" s="77"/>
      <c r="E39" s="71" t="s">
        <v>68</v>
      </c>
      <c r="F39" s="67">
        <v>750</v>
      </c>
    </row>
    <row r="40" spans="1:8" s="70" customFormat="1" x14ac:dyDescent="0.25">
      <c r="A40" s="10"/>
      <c r="B40" s="75" t="s">
        <v>95</v>
      </c>
      <c r="C40" s="76"/>
      <c r="D40" s="77"/>
      <c r="E40" s="71" t="s">
        <v>96</v>
      </c>
      <c r="F40" s="67"/>
    </row>
    <row r="41" spans="1:8" s="68" customFormat="1" x14ac:dyDescent="0.25">
      <c r="A41" s="10"/>
      <c r="B41" s="75" t="str">
        <f>[1]Красн.!B11</f>
        <v>Ремонт ГВС в подвале.  Американка 32</v>
      </c>
      <c r="C41" s="76"/>
      <c r="D41" s="77"/>
      <c r="E41" s="71" t="s">
        <v>69</v>
      </c>
      <c r="F41" s="67">
        <v>584</v>
      </c>
    </row>
    <row r="42" spans="1:8" s="68" customFormat="1" x14ac:dyDescent="0.25">
      <c r="A42" s="10"/>
      <c r="B42" s="75" t="str">
        <f>[1]Красн.!B12</f>
        <v>Угол 25,32</v>
      </c>
      <c r="C42" s="76"/>
      <c r="D42" s="77"/>
      <c r="E42" s="71" t="s">
        <v>70</v>
      </c>
      <c r="F42" s="67">
        <v>46</v>
      </c>
    </row>
    <row r="43" spans="1:8" s="68" customFormat="1" x14ac:dyDescent="0.25">
      <c r="A43" s="10"/>
      <c r="B43" s="75" t="str">
        <f>[1]Красн.!B13</f>
        <v xml:space="preserve">Клей супер Момент </v>
      </c>
      <c r="C43" s="76"/>
      <c r="D43" s="77"/>
      <c r="E43" s="71" t="s">
        <v>71</v>
      </c>
      <c r="F43" s="67">
        <v>57</v>
      </c>
    </row>
    <row r="44" spans="1:8" s="68" customFormat="1" x14ac:dyDescent="0.25">
      <c r="A44" s="10" t="str">
        <f>[1]Красн.!A14</f>
        <v>февраль</v>
      </c>
      <c r="B44" s="75" t="str">
        <f>[1]Красн.!B14</f>
        <v xml:space="preserve">Ремонт мягкой кровли.  ( 20м2) Газ Пропан   </v>
      </c>
      <c r="C44" s="76"/>
      <c r="D44" s="77"/>
      <c r="E44" s="71" t="s">
        <v>72</v>
      </c>
      <c r="F44" s="67">
        <v>800</v>
      </c>
    </row>
    <row r="45" spans="1:8" s="72" customFormat="1" x14ac:dyDescent="0.25">
      <c r="A45" s="10"/>
      <c r="B45" s="75" t="s">
        <v>116</v>
      </c>
      <c r="C45" s="76"/>
      <c r="D45" s="77"/>
      <c r="E45" s="71" t="s">
        <v>117</v>
      </c>
      <c r="F45" s="67">
        <v>1248</v>
      </c>
    </row>
    <row r="46" spans="1:8" s="72" customFormat="1" x14ac:dyDescent="0.25">
      <c r="A46" s="10"/>
      <c r="B46" s="75" t="s">
        <v>118</v>
      </c>
      <c r="C46" s="76"/>
      <c r="D46" s="77"/>
      <c r="E46" s="71" t="s">
        <v>117</v>
      </c>
      <c r="F46" s="67">
        <v>1162</v>
      </c>
    </row>
    <row r="47" spans="1:8" s="68" customFormat="1" x14ac:dyDescent="0.25">
      <c r="A47" s="10"/>
      <c r="B47" s="75" t="str">
        <f>[1]Красн.!B15</f>
        <v>Посыпка придомовой территории ПСС</v>
      </c>
      <c r="C47" s="76"/>
      <c r="D47" s="77"/>
      <c r="E47" s="71" t="s">
        <v>68</v>
      </c>
      <c r="F47" s="67">
        <v>750</v>
      </c>
    </row>
    <row r="48" spans="1:8" s="70" customFormat="1" x14ac:dyDescent="0.25">
      <c r="A48" s="10"/>
      <c r="B48" s="75" t="s">
        <v>95</v>
      </c>
      <c r="C48" s="76"/>
      <c r="D48" s="77"/>
      <c r="E48" s="71" t="s">
        <v>97</v>
      </c>
      <c r="F48" s="67"/>
    </row>
    <row r="49" spans="1:6" s="68" customFormat="1" x14ac:dyDescent="0.25">
      <c r="A49" s="10"/>
      <c r="B49" s="75" t="str">
        <f>[1]Красн.!B16</f>
        <v>Замена эл. сжимов в 9 подъезде</v>
      </c>
      <c r="C49" s="76"/>
      <c r="D49" s="77"/>
      <c r="E49" s="71" t="s">
        <v>69</v>
      </c>
      <c r="F49" s="67">
        <v>28</v>
      </c>
    </row>
    <row r="50" spans="1:6" s="68" customFormat="1" x14ac:dyDescent="0.25">
      <c r="A50" s="10" t="str">
        <f>[1]Красн.!A17</f>
        <v>март</v>
      </c>
      <c r="B50" s="75" t="str">
        <f>[1]Красн.!B17</f>
        <v>Ремонт мягкой кровли.    Газ Пропан.</v>
      </c>
      <c r="C50" s="76"/>
      <c r="D50" s="77"/>
      <c r="E50" s="71" t="s">
        <v>73</v>
      </c>
      <c r="F50" s="67">
        <v>1600</v>
      </c>
    </row>
    <row r="51" spans="1:6" s="72" customFormat="1" x14ac:dyDescent="0.25">
      <c r="A51" s="10"/>
      <c r="B51" s="75" t="s">
        <v>116</v>
      </c>
      <c r="C51" s="76"/>
      <c r="D51" s="77"/>
      <c r="E51" s="71" t="s">
        <v>117</v>
      </c>
      <c r="F51" s="67">
        <v>1248</v>
      </c>
    </row>
    <row r="52" spans="1:6" s="72" customFormat="1" x14ac:dyDescent="0.25">
      <c r="A52" s="10"/>
      <c r="B52" s="75" t="s">
        <v>118</v>
      </c>
      <c r="C52" s="76"/>
      <c r="D52" s="77"/>
      <c r="E52" s="71" t="s">
        <v>117</v>
      </c>
      <c r="F52" s="67">
        <v>1162</v>
      </c>
    </row>
    <row r="53" spans="1:6" s="70" customFormat="1" x14ac:dyDescent="0.25">
      <c r="A53" s="10"/>
      <c r="B53" s="75" t="s">
        <v>95</v>
      </c>
      <c r="C53" s="76"/>
      <c r="D53" s="77"/>
      <c r="E53" s="71" t="s">
        <v>98</v>
      </c>
      <c r="F53" s="67"/>
    </row>
    <row r="54" spans="1:6" s="70" customFormat="1" x14ac:dyDescent="0.25">
      <c r="A54" s="10" t="s">
        <v>99</v>
      </c>
      <c r="B54" s="75" t="s">
        <v>100</v>
      </c>
      <c r="C54" s="76"/>
      <c r="D54" s="77"/>
      <c r="E54" s="71" t="s">
        <v>101</v>
      </c>
      <c r="F54" s="67"/>
    </row>
    <row r="55" spans="1:6" s="68" customFormat="1" x14ac:dyDescent="0.25">
      <c r="A55" s="10"/>
      <c r="B55" s="75" t="str">
        <f>[1]Красн.!B18</f>
        <v>Покраска песочницы.  Эмаль   ПФ -115</v>
      </c>
      <c r="C55" s="76"/>
      <c r="D55" s="77"/>
      <c r="E55" s="71" t="s">
        <v>74</v>
      </c>
      <c r="F55" s="67">
        <v>312.8</v>
      </c>
    </row>
    <row r="56" spans="1:6" s="68" customFormat="1" x14ac:dyDescent="0.25">
      <c r="A56" s="10"/>
      <c r="B56" s="75" t="str">
        <f>[1]Красн.!B19</f>
        <v xml:space="preserve">Кисть </v>
      </c>
      <c r="C56" s="76"/>
      <c r="D56" s="77"/>
      <c r="E56" s="71" t="s">
        <v>71</v>
      </c>
      <c r="F56" s="67">
        <v>31</v>
      </c>
    </row>
    <row r="57" spans="1:6" s="70" customFormat="1" x14ac:dyDescent="0.25">
      <c r="A57" s="10" t="s">
        <v>102</v>
      </c>
      <c r="B57" s="75" t="s">
        <v>103</v>
      </c>
      <c r="C57" s="76"/>
      <c r="D57" s="77"/>
      <c r="E57" s="71" t="s">
        <v>104</v>
      </c>
      <c r="F57" s="67"/>
    </row>
    <row r="58" spans="1:6" s="70" customFormat="1" x14ac:dyDescent="0.25">
      <c r="A58" s="10"/>
      <c r="B58" s="75" t="s">
        <v>105</v>
      </c>
      <c r="C58" s="76"/>
      <c r="D58" s="77"/>
      <c r="E58" s="71" t="s">
        <v>106</v>
      </c>
      <c r="F58" s="67"/>
    </row>
    <row r="59" spans="1:6" s="70" customFormat="1" x14ac:dyDescent="0.25">
      <c r="A59" s="10" t="s">
        <v>109</v>
      </c>
      <c r="B59" s="75" t="s">
        <v>100</v>
      </c>
      <c r="C59" s="76"/>
      <c r="D59" s="77"/>
      <c r="E59" s="71" t="s">
        <v>101</v>
      </c>
      <c r="F59" s="67"/>
    </row>
    <row r="60" spans="1:6" s="70" customFormat="1" x14ac:dyDescent="0.25">
      <c r="A60" s="10"/>
      <c r="B60" s="75" t="s">
        <v>110</v>
      </c>
      <c r="C60" s="76"/>
      <c r="D60" s="77"/>
      <c r="E60" s="71" t="s">
        <v>111</v>
      </c>
      <c r="F60" s="67"/>
    </row>
    <row r="61" spans="1:6" s="68" customFormat="1" x14ac:dyDescent="0.25">
      <c r="A61" s="10" t="str">
        <f>[1]Красн.!A20</f>
        <v>июль</v>
      </c>
      <c r="B61" s="75" t="str">
        <f>[1]Красн.!B20</f>
        <v>Замена эл. сжимов в 6 подъезде</v>
      </c>
      <c r="C61" s="76"/>
      <c r="D61" s="77"/>
      <c r="E61" s="71" t="s">
        <v>70</v>
      </c>
      <c r="F61" s="67">
        <v>26</v>
      </c>
    </row>
    <row r="62" spans="1:6" s="68" customFormat="1" x14ac:dyDescent="0.25">
      <c r="A62" s="10"/>
      <c r="B62" s="75" t="str">
        <f>[1]Красн.!B21</f>
        <v>Ремонт подъездных крылец. Цемент</v>
      </c>
      <c r="C62" s="76"/>
      <c r="D62" s="77"/>
      <c r="E62" s="71" t="s">
        <v>75</v>
      </c>
      <c r="F62" s="67">
        <v>1550</v>
      </c>
    </row>
    <row r="63" spans="1:6" s="68" customFormat="1" x14ac:dyDescent="0.25">
      <c r="A63" s="10"/>
      <c r="B63" s="75" t="str">
        <f>[1]Красн.!B22</f>
        <v>песок стр</v>
      </c>
      <c r="C63" s="76"/>
      <c r="D63" s="77"/>
      <c r="E63" s="71" t="s">
        <v>76</v>
      </c>
      <c r="F63" s="67">
        <v>175</v>
      </c>
    </row>
    <row r="64" spans="1:6" s="68" customFormat="1" x14ac:dyDescent="0.25">
      <c r="A64" s="10"/>
      <c r="B64" s="75" t="str">
        <f>[1]Красн.!B23</f>
        <v>Ремонт лавочек.  Саморез</v>
      </c>
      <c r="C64" s="76"/>
      <c r="D64" s="77"/>
      <c r="E64" s="71" t="s">
        <v>77</v>
      </c>
      <c r="F64" s="67">
        <v>32</v>
      </c>
    </row>
    <row r="65" spans="1:6" s="68" customFormat="1" x14ac:dyDescent="0.25">
      <c r="A65" s="10"/>
      <c r="B65" s="75" t="str">
        <f>[1]Красн.!B24</f>
        <v>Ремонт оконных рам и стекол в подъездах. Стекло оконное</v>
      </c>
      <c r="C65" s="76"/>
      <c r="D65" s="77"/>
      <c r="E65" s="71" t="s">
        <v>78</v>
      </c>
      <c r="F65" s="67">
        <v>934.48</v>
      </c>
    </row>
    <row r="66" spans="1:6" s="70" customFormat="1" x14ac:dyDescent="0.25">
      <c r="A66" s="10"/>
      <c r="B66" s="75" t="s">
        <v>110</v>
      </c>
      <c r="C66" s="76"/>
      <c r="D66" s="77"/>
      <c r="E66" s="71" t="s">
        <v>111</v>
      </c>
      <c r="F66" s="67"/>
    </row>
    <row r="67" spans="1:6" s="68" customFormat="1" x14ac:dyDescent="0.25">
      <c r="A67" s="10" t="str">
        <f>[1]Красн.!A25</f>
        <v>август</v>
      </c>
      <c r="B67" s="75" t="str">
        <f>[1]Красн.!B25</f>
        <v>Замена предохранителя 63А на ВРУ</v>
      </c>
      <c r="C67" s="76"/>
      <c r="D67" s="77"/>
      <c r="E67" s="71" t="s">
        <v>71</v>
      </c>
      <c r="F67" s="67">
        <v>83</v>
      </c>
    </row>
    <row r="68" spans="1:6" s="68" customFormat="1" x14ac:dyDescent="0.25">
      <c r="A68" s="10"/>
      <c r="B68" s="75" t="str">
        <f>[1]Красн.!B26</f>
        <v>Скашивание травы. Бензин АИ-92, масло STIHL</v>
      </c>
      <c r="C68" s="76"/>
      <c r="D68" s="77"/>
      <c r="E68" s="71" t="s">
        <v>79</v>
      </c>
      <c r="F68" s="67">
        <v>148</v>
      </c>
    </row>
    <row r="69" spans="1:6" s="68" customFormat="1" x14ac:dyDescent="0.25">
      <c r="A69" s="10"/>
      <c r="B69" s="75" t="str">
        <f>[1]Красн.!B27</f>
        <v>масло STIHL</v>
      </c>
      <c r="C69" s="76"/>
      <c r="D69" s="77"/>
      <c r="E69" s="71" t="s">
        <v>80</v>
      </c>
      <c r="F69" s="67">
        <v>80</v>
      </c>
    </row>
    <row r="70" spans="1:6" s="68" customFormat="1" x14ac:dyDescent="0.25">
      <c r="A70" s="10"/>
      <c r="B70" s="75" t="str">
        <f>[1]Красн.!B28</f>
        <v>Ремонт лавочек. Эмаль ПФ-115</v>
      </c>
      <c r="C70" s="76"/>
      <c r="D70" s="77"/>
      <c r="E70" s="71" t="s">
        <v>81</v>
      </c>
      <c r="F70" s="67">
        <v>291</v>
      </c>
    </row>
    <row r="71" spans="1:6" s="68" customFormat="1" x14ac:dyDescent="0.25">
      <c r="A71" s="10"/>
      <c r="B71" s="75" t="str">
        <f>[1]Красн.!B29</f>
        <v xml:space="preserve">Кисть </v>
      </c>
      <c r="C71" s="76"/>
      <c r="D71" s="77"/>
      <c r="E71" s="71" t="s">
        <v>82</v>
      </c>
      <c r="F71" s="67">
        <v>42</v>
      </c>
    </row>
    <row r="72" spans="1:6" s="68" customFormat="1" x14ac:dyDescent="0.25">
      <c r="A72" s="10"/>
      <c r="B72" s="75" t="str">
        <f>[1]Красн.!B30</f>
        <v>Ремонт кровли.   Газ Пропан</v>
      </c>
      <c r="C72" s="76"/>
      <c r="D72" s="77"/>
      <c r="E72" s="71" t="s">
        <v>72</v>
      </c>
      <c r="F72" s="67">
        <v>800</v>
      </c>
    </row>
    <row r="73" spans="1:6" s="72" customFormat="1" x14ac:dyDescent="0.25">
      <c r="A73" s="10"/>
      <c r="B73" s="75" t="s">
        <v>116</v>
      </c>
      <c r="C73" s="76"/>
      <c r="D73" s="77"/>
      <c r="E73" s="71" t="s">
        <v>117</v>
      </c>
      <c r="F73" s="67">
        <v>1248</v>
      </c>
    </row>
    <row r="74" spans="1:6" s="72" customFormat="1" x14ac:dyDescent="0.25">
      <c r="A74" s="10"/>
      <c r="B74" s="75" t="s">
        <v>118</v>
      </c>
      <c r="C74" s="76"/>
      <c r="D74" s="77"/>
      <c r="E74" s="71" t="s">
        <v>117</v>
      </c>
      <c r="F74" s="67">
        <v>1162</v>
      </c>
    </row>
    <row r="75" spans="1:6" s="68" customFormat="1" x14ac:dyDescent="0.25">
      <c r="A75" s="10"/>
      <c r="B75" s="75" t="str">
        <f>[1]Красн.!B31</f>
        <v>Ремонт ХВС.   Кран шар.25</v>
      </c>
      <c r="C75" s="76"/>
      <c r="D75" s="77"/>
      <c r="E75" s="71" t="s">
        <v>82</v>
      </c>
      <c r="F75" s="67">
        <v>361</v>
      </c>
    </row>
    <row r="76" spans="1:6" s="68" customFormat="1" x14ac:dyDescent="0.25">
      <c r="A76" s="10"/>
      <c r="B76" s="75" t="str">
        <f>[1]Красн.!B32</f>
        <v>кран шар.15</v>
      </c>
      <c r="C76" s="76"/>
      <c r="D76" s="77"/>
      <c r="E76" s="71" t="s">
        <v>82</v>
      </c>
      <c r="F76" s="67">
        <v>143</v>
      </c>
    </row>
    <row r="77" spans="1:6" s="68" customFormat="1" x14ac:dyDescent="0.25">
      <c r="A77" s="10"/>
      <c r="B77" s="75" t="str">
        <f>[1]Красн.!B33</f>
        <v>американка 25*32</v>
      </c>
      <c r="C77" s="76"/>
      <c r="D77" s="77"/>
      <c r="E77" s="71" t="s">
        <v>83</v>
      </c>
      <c r="F77" s="67">
        <v>322</v>
      </c>
    </row>
    <row r="78" spans="1:6" s="68" customFormat="1" x14ac:dyDescent="0.25">
      <c r="A78" s="10"/>
      <c r="B78" s="75" t="str">
        <f>[1]Красн.!B34</f>
        <v>тройник 32*15</v>
      </c>
      <c r="C78" s="76"/>
      <c r="D78" s="77"/>
      <c r="E78" s="71" t="s">
        <v>82</v>
      </c>
      <c r="F78" s="67">
        <v>48</v>
      </c>
    </row>
    <row r="79" spans="1:6" s="68" customFormat="1" x14ac:dyDescent="0.25">
      <c r="A79" s="10"/>
      <c r="B79" s="75" t="str">
        <f>[1]Красн.!B35</f>
        <v>Ремонт водоотводов вн.водостоков. Труба 133</v>
      </c>
      <c r="C79" s="76"/>
      <c r="D79" s="77"/>
      <c r="E79" s="71" t="s">
        <v>84</v>
      </c>
      <c r="F79" s="67">
        <v>5020</v>
      </c>
    </row>
    <row r="80" spans="1:6" s="68" customFormat="1" x14ac:dyDescent="0.25">
      <c r="A80" s="10"/>
      <c r="B80" s="75" t="str">
        <f>[1]Красн.!B36</f>
        <v>Ремонт отмостки.  Цемент.</v>
      </c>
      <c r="C80" s="76"/>
      <c r="D80" s="77"/>
      <c r="E80" s="71">
        <v>1700</v>
      </c>
      <c r="F80" s="67">
        <v>10540</v>
      </c>
    </row>
    <row r="81" spans="1:6" s="68" customFormat="1" x14ac:dyDescent="0.25">
      <c r="A81" s="10"/>
      <c r="B81" s="75" t="str">
        <f>[1]Красн.!B37</f>
        <v>песок стр</v>
      </c>
      <c r="C81" s="76"/>
      <c r="D81" s="77"/>
      <c r="E81" s="71" t="s">
        <v>85</v>
      </c>
      <c r="F81" s="67">
        <v>5440</v>
      </c>
    </row>
    <row r="82" spans="1:6" s="70" customFormat="1" x14ac:dyDescent="0.25">
      <c r="A82" s="10" t="s">
        <v>107</v>
      </c>
      <c r="B82" s="75" t="s">
        <v>108</v>
      </c>
      <c r="C82" s="76"/>
      <c r="D82" s="77"/>
      <c r="E82" s="71" t="s">
        <v>104</v>
      </c>
      <c r="F82" s="67"/>
    </row>
    <row r="83" spans="1:6" s="70" customFormat="1" x14ac:dyDescent="0.25">
      <c r="A83" s="10"/>
      <c r="B83" s="75" t="s">
        <v>100</v>
      </c>
      <c r="C83" s="76"/>
      <c r="D83" s="77"/>
      <c r="E83" s="71" t="s">
        <v>106</v>
      </c>
      <c r="F83" s="67"/>
    </row>
    <row r="84" spans="1:6" s="68" customFormat="1" x14ac:dyDescent="0.25">
      <c r="A84" s="10"/>
      <c r="B84" s="75" t="str">
        <f>[1]Красн.!B38</f>
        <v>Замена сжимов (эл.) в 4 подъезде</v>
      </c>
      <c r="C84" s="76"/>
      <c r="D84" s="77"/>
      <c r="E84" s="71" t="s">
        <v>69</v>
      </c>
      <c r="F84" s="67">
        <v>73.3</v>
      </c>
    </row>
    <row r="85" spans="1:6" s="68" customFormat="1" x14ac:dyDescent="0.25">
      <c r="A85" s="10"/>
      <c r="B85" s="75" t="str">
        <f>[1]Красн.!B39</f>
        <v>Замена эл.патрона в 5, 7 подъездах</v>
      </c>
      <c r="C85" s="76"/>
      <c r="D85" s="77"/>
      <c r="E85" s="71" t="s">
        <v>86</v>
      </c>
      <c r="F85" s="67">
        <v>45</v>
      </c>
    </row>
    <row r="86" spans="1:6" s="68" customFormat="1" x14ac:dyDescent="0.25">
      <c r="A86" s="10"/>
      <c r="B86" s="75" t="str">
        <f>[1]Красн.!B40</f>
        <v>замена лампочки</v>
      </c>
      <c r="C86" s="76"/>
      <c r="D86" s="77"/>
      <c r="E86" s="71" t="s">
        <v>86</v>
      </c>
      <c r="F86" s="67">
        <v>63</v>
      </c>
    </row>
    <row r="87" spans="1:6" s="68" customFormat="1" x14ac:dyDescent="0.25">
      <c r="A87" s="10"/>
      <c r="B87" s="75" t="str">
        <f>[1]Красн.!B41</f>
        <v>замена диодов</v>
      </c>
      <c r="C87" s="76"/>
      <c r="D87" s="77"/>
      <c r="E87" s="71" t="s">
        <v>69</v>
      </c>
      <c r="F87" s="67">
        <v>14</v>
      </c>
    </row>
    <row r="88" spans="1:6" s="68" customFormat="1" x14ac:dyDescent="0.25">
      <c r="A88" s="10"/>
      <c r="B88" s="75" t="str">
        <f>[1]Красн.!B42</f>
        <v>замена датчика движения в 7 под.</v>
      </c>
      <c r="C88" s="76"/>
      <c r="D88" s="77"/>
      <c r="E88" s="71" t="s">
        <v>71</v>
      </c>
      <c r="F88" s="67">
        <v>402</v>
      </c>
    </row>
    <row r="89" spans="1:6" s="68" customFormat="1" x14ac:dyDescent="0.25">
      <c r="A89" s="10"/>
      <c r="B89" s="75" t="str">
        <f>[1]Красн.!B43</f>
        <v>Установка манометров</v>
      </c>
      <c r="C89" s="76"/>
      <c r="D89" s="77"/>
      <c r="E89" s="71" t="s">
        <v>69</v>
      </c>
      <c r="F89" s="67">
        <v>398</v>
      </c>
    </row>
    <row r="90" spans="1:6" s="68" customFormat="1" x14ac:dyDescent="0.25">
      <c r="A90" s="10"/>
      <c r="B90" s="75" t="str">
        <f>[1]Красн.!B44</f>
        <v>футорка</v>
      </c>
      <c r="C90" s="76"/>
      <c r="D90" s="77"/>
      <c r="E90" s="71" t="s">
        <v>69</v>
      </c>
      <c r="F90" s="67">
        <v>85</v>
      </c>
    </row>
    <row r="91" spans="1:6" s="68" customFormat="1" x14ac:dyDescent="0.25">
      <c r="A91" s="10"/>
      <c r="B91" s="75" t="str">
        <f>[1]Красн.!B45</f>
        <v>уголок</v>
      </c>
      <c r="C91" s="76"/>
      <c r="D91" s="77"/>
      <c r="E91" s="71" t="s">
        <v>69</v>
      </c>
      <c r="F91" s="67">
        <v>14</v>
      </c>
    </row>
    <row r="92" spans="1:6" s="68" customFormat="1" x14ac:dyDescent="0.25">
      <c r="A92" s="10"/>
      <c r="B92" s="75" t="str">
        <f>[1]Красн.!B46</f>
        <v>кран шар.15</v>
      </c>
      <c r="C92" s="76"/>
      <c r="D92" s="77"/>
      <c r="E92" s="71" t="s">
        <v>69</v>
      </c>
      <c r="F92" s="67">
        <v>297</v>
      </c>
    </row>
    <row r="93" spans="1:6" s="68" customFormat="1" x14ac:dyDescent="0.25">
      <c r="A93" s="10"/>
      <c r="B93" s="75" t="str">
        <f>[1]Красн.!B47</f>
        <v>Ремонт отмостки.  Цемент.</v>
      </c>
      <c r="C93" s="76"/>
      <c r="D93" s="77"/>
      <c r="E93" s="71" t="s">
        <v>87</v>
      </c>
      <c r="F93" s="67">
        <v>5270</v>
      </c>
    </row>
    <row r="94" spans="1:6" s="68" customFormat="1" x14ac:dyDescent="0.25">
      <c r="A94" s="10"/>
      <c r="B94" s="75" t="str">
        <f>[1]Красн.!B48</f>
        <v>песок стр.</v>
      </c>
      <c r="C94" s="76"/>
      <c r="D94" s="77"/>
      <c r="E94" s="71" t="s">
        <v>88</v>
      </c>
      <c r="F94" s="67">
        <v>1600</v>
      </c>
    </row>
    <row r="95" spans="1:6" s="68" customFormat="1" x14ac:dyDescent="0.25">
      <c r="A95" s="10"/>
      <c r="B95" s="75" t="str">
        <f>[1]Красн.!B49</f>
        <v>гвозди стр.80мм</v>
      </c>
      <c r="C95" s="76"/>
      <c r="D95" s="77"/>
      <c r="E95" s="71" t="s">
        <v>89</v>
      </c>
      <c r="F95" s="67">
        <v>160</v>
      </c>
    </row>
    <row r="96" spans="1:6" s="68" customFormat="1" x14ac:dyDescent="0.25">
      <c r="A96" s="10"/>
      <c r="B96" s="75" t="str">
        <f>[1]Красн.!B50</f>
        <v>Уборка мусора в подвале. Мешки д/мусора</v>
      </c>
      <c r="C96" s="76"/>
      <c r="D96" s="77"/>
      <c r="E96" s="71" t="s">
        <v>90</v>
      </c>
      <c r="F96" s="67">
        <v>1120</v>
      </c>
    </row>
    <row r="97" spans="1:7" s="68" customFormat="1" x14ac:dyDescent="0.25">
      <c r="A97" s="10" t="str">
        <f>[1]Красн.!A51</f>
        <v>октябрь</v>
      </c>
      <c r="B97" s="75" t="str">
        <f>[1]Красн.!B51</f>
        <v>Ремонт  ЦСО.    Кран шар.20</v>
      </c>
      <c r="C97" s="76"/>
      <c r="D97" s="77"/>
      <c r="E97" s="71" t="s">
        <v>71</v>
      </c>
      <c r="F97" s="67">
        <v>435</v>
      </c>
    </row>
    <row r="98" spans="1:7" s="68" customFormat="1" x14ac:dyDescent="0.25">
      <c r="A98" s="10"/>
      <c r="B98" s="75" t="str">
        <f>[1]Красн.!B52</f>
        <v>кран шар.15</v>
      </c>
      <c r="C98" s="76"/>
      <c r="D98" s="77"/>
      <c r="E98" s="71" t="s">
        <v>91</v>
      </c>
      <c r="F98" s="67">
        <v>567</v>
      </c>
    </row>
    <row r="99" spans="1:7" s="68" customFormat="1" x14ac:dyDescent="0.25">
      <c r="A99" s="10"/>
      <c r="B99" s="75" t="str">
        <f>[1]Красн.!B53</f>
        <v>американка 25*3/4</v>
      </c>
      <c r="C99" s="76"/>
      <c r="D99" s="77"/>
      <c r="E99" s="71" t="s">
        <v>69</v>
      </c>
      <c r="F99" s="67">
        <v>280</v>
      </c>
    </row>
    <row r="100" spans="1:7" s="68" customFormat="1" x14ac:dyDescent="0.25">
      <c r="A100" s="10"/>
      <c r="B100" s="75" t="str">
        <f>[1]Красн.!B54</f>
        <v>Уборка мусора в подвале. Мешки д/мусора</v>
      </c>
      <c r="C100" s="76"/>
      <c r="D100" s="77"/>
      <c r="E100" s="71" t="s">
        <v>92</v>
      </c>
      <c r="F100" s="67">
        <v>800</v>
      </c>
    </row>
    <row r="101" spans="1:7" s="68" customFormat="1" x14ac:dyDescent="0.25">
      <c r="A101" s="10"/>
      <c r="B101" s="75" t="str">
        <f>[1]Красн.!B55</f>
        <v>шпагат</v>
      </c>
      <c r="C101" s="76"/>
      <c r="D101" s="77"/>
      <c r="E101" s="71" t="s">
        <v>71</v>
      </c>
      <c r="F101" s="67">
        <v>65</v>
      </c>
    </row>
    <row r="102" spans="1:7" s="70" customFormat="1" x14ac:dyDescent="0.25">
      <c r="A102" s="10"/>
      <c r="B102" s="75" t="s">
        <v>112</v>
      </c>
      <c r="C102" s="76"/>
      <c r="D102" s="77"/>
      <c r="E102" s="71" t="s">
        <v>114</v>
      </c>
      <c r="F102" s="67"/>
    </row>
    <row r="103" spans="1:7" s="68" customFormat="1" x14ac:dyDescent="0.25">
      <c r="A103" s="10" t="str">
        <f>[1]Красн.!A56</f>
        <v>ноябрь</v>
      </c>
      <c r="B103" s="75" t="str">
        <f>[1]Красн.!B56</f>
        <v>замена датчика движения в 5,7 под.</v>
      </c>
      <c r="C103" s="76"/>
      <c r="D103" s="77"/>
      <c r="E103" s="71" t="s">
        <v>93</v>
      </c>
      <c r="F103" s="67">
        <v>1206</v>
      </c>
    </row>
    <row r="104" spans="1:7" s="70" customFormat="1" x14ac:dyDescent="0.25">
      <c r="A104" s="10"/>
      <c r="B104" s="75" t="s">
        <v>112</v>
      </c>
      <c r="C104" s="76"/>
      <c r="D104" s="77"/>
      <c r="E104" s="71" t="s">
        <v>113</v>
      </c>
      <c r="F104" s="67"/>
    </row>
    <row r="105" spans="1:7" s="68" customFormat="1" x14ac:dyDescent="0.25">
      <c r="A105" s="10" t="str">
        <f>[1]Красн.!A57</f>
        <v>декабрь</v>
      </c>
      <c r="B105" s="75" t="str">
        <f>[1]Красн.!B57</f>
        <v>замена датчика движения в 1 подъезде (4этаж)</v>
      </c>
      <c r="C105" s="76"/>
      <c r="D105" s="77"/>
      <c r="E105" s="71" t="s">
        <v>71</v>
      </c>
      <c r="F105" s="67">
        <v>402</v>
      </c>
    </row>
    <row r="106" spans="1:7" s="68" customFormat="1" x14ac:dyDescent="0.25">
      <c r="A106" s="10"/>
      <c r="B106" s="75" t="str">
        <f>[1]Красн.!B58</f>
        <v>Покраска лавочек.   Эмаль ПФ-115</v>
      </c>
      <c r="C106" s="76"/>
      <c r="D106" s="77"/>
      <c r="E106" s="71" t="s">
        <v>74</v>
      </c>
      <c r="F106" s="67">
        <v>300</v>
      </c>
    </row>
    <row r="107" spans="1:7" s="68" customFormat="1" x14ac:dyDescent="0.25">
      <c r="A107" s="10"/>
      <c r="B107" s="75" t="str">
        <f>[1]Красн.!B59</f>
        <v xml:space="preserve">Кисть </v>
      </c>
      <c r="C107" s="76"/>
      <c r="D107" s="77"/>
      <c r="E107" s="71" t="s">
        <v>71</v>
      </c>
      <c r="F107" s="67">
        <v>60</v>
      </c>
    </row>
    <row r="108" spans="1:7" s="70" customFormat="1" x14ac:dyDescent="0.25">
      <c r="A108" s="10"/>
      <c r="B108" s="75" t="s">
        <v>115</v>
      </c>
      <c r="C108" s="76"/>
      <c r="D108" s="77"/>
      <c r="E108" s="71" t="s">
        <v>94</v>
      </c>
      <c r="F108" s="67">
        <v>45</v>
      </c>
    </row>
    <row r="109" spans="1:7" s="68" customFormat="1" x14ac:dyDescent="0.25">
      <c r="A109" s="10"/>
      <c r="B109" s="75" t="s">
        <v>112</v>
      </c>
      <c r="C109" s="76"/>
      <c r="D109" s="77"/>
      <c r="E109" s="71" t="s">
        <v>96</v>
      </c>
      <c r="F109" s="67"/>
    </row>
    <row r="110" spans="1:7" s="68" customFormat="1" x14ac:dyDescent="0.25">
      <c r="A110" s="16"/>
      <c r="B110" s="75" t="s">
        <v>18</v>
      </c>
      <c r="C110" s="76"/>
      <c r="D110" s="77"/>
      <c r="E110" s="16"/>
      <c r="F110" s="21">
        <f>SUM(F39:F109)</f>
        <v>51925.58</v>
      </c>
    </row>
    <row r="111" spans="1:7" s="2" customFormat="1" ht="12.75" x14ac:dyDescent="0.2">
      <c r="A111" s="2" t="s">
        <v>32</v>
      </c>
    </row>
    <row r="112" spans="1:7" s="2" customFormat="1" ht="12.75" x14ac:dyDescent="0.2">
      <c r="A112" s="2" t="s">
        <v>33</v>
      </c>
      <c r="G112" s="64"/>
    </row>
    <row r="113" spans="1:8" x14ac:dyDescent="0.25">
      <c r="A113" s="4" t="s">
        <v>34</v>
      </c>
      <c r="B113" s="4"/>
      <c r="D113" s="4"/>
      <c r="G113" s="43"/>
      <c r="H113" s="39"/>
    </row>
    <row r="114" spans="1:8" x14ac:dyDescent="0.25">
      <c r="A114" s="4" t="s">
        <v>35</v>
      </c>
      <c r="B114" s="4"/>
      <c r="D114" s="4"/>
      <c r="G114" s="39"/>
      <c r="H114" s="39"/>
    </row>
    <row r="115" spans="1:8" x14ac:dyDescent="0.25">
      <c r="A115" s="4" t="s">
        <v>36</v>
      </c>
      <c r="B115" s="4"/>
      <c r="D115" s="4"/>
      <c r="G115" s="44"/>
      <c r="H115" s="39"/>
    </row>
    <row r="116" spans="1:8" x14ac:dyDescent="0.25">
      <c r="A116" s="4" t="s">
        <v>37</v>
      </c>
      <c r="B116" s="4"/>
      <c r="D116" s="4"/>
      <c r="G116" s="39"/>
      <c r="H116" s="39"/>
    </row>
    <row r="117" spans="1:8" x14ac:dyDescent="0.25">
      <c r="A117" s="78" t="str">
        <f>'[2]Красноарм.,21'!A12</f>
        <v>З/пл основ.раб.</v>
      </c>
      <c r="B117" s="78"/>
      <c r="C117" s="89">
        <v>304009.40841603203</v>
      </c>
      <c r="D117" s="4"/>
      <c r="G117" s="41"/>
      <c r="H117" s="39"/>
    </row>
    <row r="118" spans="1:8" x14ac:dyDescent="0.25">
      <c r="A118" s="78" t="str">
        <f>'[2]Красноарм.,21'!A13</f>
        <v>Страх.взнос</v>
      </c>
      <c r="B118" s="78"/>
      <c r="C118" s="89">
        <v>61409.900500038471</v>
      </c>
      <c r="D118" s="4"/>
      <c r="G118" s="44"/>
      <c r="H118" s="39"/>
    </row>
    <row r="119" spans="1:8" x14ac:dyDescent="0.25">
      <c r="A119" s="74" t="str">
        <f>'[2]Красноарм.,21'!A14</f>
        <v>диспетчер.обслужив.</v>
      </c>
      <c r="B119" s="74"/>
      <c r="C119" s="90">
        <v>17157.923686437418</v>
      </c>
      <c r="D119" s="38"/>
      <c r="E119" s="38"/>
      <c r="F119" s="39"/>
      <c r="G119" s="39"/>
      <c r="H119" s="39"/>
    </row>
    <row r="120" spans="1:8" x14ac:dyDescent="0.25">
      <c r="A120" s="74" t="str">
        <f>'[2]Красноарм.,21'!A15</f>
        <v>ГСМ, транспорт</v>
      </c>
      <c r="B120" s="74"/>
      <c r="C120" s="90">
        <v>24721.909762289404</v>
      </c>
      <c r="D120" s="38"/>
      <c r="E120" s="42"/>
      <c r="F120" s="39"/>
      <c r="G120" s="44"/>
      <c r="H120" s="39"/>
    </row>
    <row r="121" spans="1:8" x14ac:dyDescent="0.25">
      <c r="A121" s="74" t="str">
        <f>'[2]Красноарм.,21'!A16</f>
        <v>общехоз.расходы</v>
      </c>
      <c r="B121" s="74"/>
      <c r="C121" s="90">
        <v>294071.82900992379</v>
      </c>
      <c r="D121" s="38"/>
      <c r="E121" s="38"/>
      <c r="F121" s="39"/>
      <c r="G121" s="39"/>
      <c r="H121" s="39"/>
    </row>
    <row r="122" spans="1:8" x14ac:dyDescent="0.25">
      <c r="A122" s="74" t="str">
        <f>'[2]Красноарм.,21'!A17</f>
        <v>хоз.инвент.,инструм.</v>
      </c>
      <c r="B122" s="74"/>
      <c r="C122" s="90">
        <v>11418.477382875604</v>
      </c>
      <c r="D122" s="38"/>
      <c r="E122" s="38"/>
      <c r="F122" s="39"/>
      <c r="G122" s="39"/>
      <c r="H122" s="39"/>
    </row>
    <row r="123" spans="1:8" x14ac:dyDescent="0.25">
      <c r="A123" s="74" t="str">
        <f>'[2]Красноарм.,21'!A18</f>
        <v>аварийное обслуж.</v>
      </c>
      <c r="B123" s="74"/>
      <c r="C123" s="90">
        <v>48010.287083621814</v>
      </c>
      <c r="D123" s="58"/>
      <c r="E123" s="42"/>
      <c r="F123" s="39"/>
      <c r="G123" s="44"/>
      <c r="H123" s="39"/>
    </row>
    <row r="124" spans="1:8" x14ac:dyDescent="0.25">
      <c r="A124" s="74" t="str">
        <f>'[2]Красноарм.,21'!A19</f>
        <v>материалы</v>
      </c>
      <c r="B124" s="74"/>
      <c r="C124" s="90">
        <v>51925.58</v>
      </c>
      <c r="D124" s="58"/>
      <c r="E124" s="42"/>
      <c r="F124" s="39"/>
      <c r="G124" s="41"/>
      <c r="H124" s="39"/>
    </row>
    <row r="125" spans="1:8" x14ac:dyDescent="0.25">
      <c r="A125" s="74" t="str">
        <f>'[2]Красноарм.,21'!A20</f>
        <v>вывоз ТБО</v>
      </c>
      <c r="B125" s="74"/>
      <c r="C125" s="90">
        <v>45217.1704361874</v>
      </c>
      <c r="D125" s="40"/>
      <c r="E125" s="38"/>
      <c r="F125" s="39"/>
      <c r="G125" s="41"/>
      <c r="H125" s="39"/>
    </row>
    <row r="126" spans="1:8" x14ac:dyDescent="0.25">
      <c r="A126" s="73" t="s">
        <v>119</v>
      </c>
      <c r="B126" s="73"/>
      <c r="C126" s="91">
        <f>SUM(C117:C125)</f>
        <v>857942.48627740587</v>
      </c>
      <c r="D126" s="40"/>
      <c r="E126" s="42"/>
      <c r="F126" s="39"/>
      <c r="G126" s="39"/>
      <c r="H126" s="39"/>
    </row>
    <row r="127" spans="1:8" x14ac:dyDescent="0.25">
      <c r="A127" s="73"/>
      <c r="B127" s="73"/>
      <c r="C127" s="40">
        <v>-59150</v>
      </c>
      <c r="D127" s="40"/>
      <c r="E127" s="38"/>
      <c r="F127" s="39"/>
      <c r="G127" s="39"/>
      <c r="H127" s="39"/>
    </row>
    <row r="128" spans="1:8" x14ac:dyDescent="0.25">
      <c r="A128" s="40"/>
      <c r="B128" s="40"/>
      <c r="C128" s="40"/>
      <c r="D128" s="40"/>
      <c r="E128" s="42"/>
      <c r="F128" s="39"/>
      <c r="G128" s="39"/>
      <c r="H128" s="39"/>
    </row>
    <row r="129" spans="1:8" x14ac:dyDescent="0.25">
      <c r="A129" s="73" t="str">
        <f>[3]Лист1!A91</f>
        <v>Остаток денежных средств на 1.01.2017г                  6407руб</v>
      </c>
      <c r="B129" s="73"/>
      <c r="C129" s="73"/>
      <c r="D129" s="38">
        <v>9935</v>
      </c>
      <c r="E129" s="42"/>
      <c r="F129" s="39"/>
      <c r="G129" s="39"/>
      <c r="H129" s="39"/>
    </row>
    <row r="130" spans="1:8" x14ac:dyDescent="0.25">
      <c r="A130" s="73" t="str">
        <f>[3]Лист1!A92</f>
        <v>Оплата за содержание и текущий ремонт 2017г</v>
      </c>
      <c r="B130" s="73"/>
      <c r="C130" s="73"/>
      <c r="D130" s="38">
        <f>'[2]Красноарм.,21'!$C$8</f>
        <v>798793</v>
      </c>
      <c r="E130" s="38"/>
      <c r="F130" s="39"/>
      <c r="G130" s="44"/>
      <c r="H130" s="39"/>
    </row>
    <row r="131" spans="1:8" x14ac:dyDescent="0.25">
      <c r="A131" s="73" t="str">
        <f>[3]Лист1!A93</f>
        <v>Расход на содержание дома в 2017г                             505635руб</v>
      </c>
      <c r="B131" s="73"/>
      <c r="C131" s="73"/>
      <c r="D131" s="90">
        <f>$C$126</f>
        <v>857942.48627740587</v>
      </c>
      <c r="E131" s="42"/>
      <c r="F131" s="39"/>
      <c r="G131" s="39"/>
      <c r="H131" s="39"/>
    </row>
    <row r="132" spans="1:8" x14ac:dyDescent="0.25">
      <c r="A132" s="73" t="str">
        <f>[3]Лист1!A94</f>
        <v>Остаток денежных средств на 1.01.2018г                  1996руб</v>
      </c>
      <c r="B132" s="73"/>
      <c r="C132" s="73"/>
      <c r="D132" s="38">
        <v>-49214</v>
      </c>
      <c r="E132" s="38"/>
      <c r="F132" s="39"/>
      <c r="G132" s="39"/>
      <c r="H132" s="39"/>
    </row>
    <row r="133" spans="1:8" x14ac:dyDescent="0.25">
      <c r="A133" s="40"/>
      <c r="B133" s="40"/>
      <c r="C133" s="40"/>
      <c r="D133" s="38"/>
      <c r="E133" s="38"/>
      <c r="F133" s="39"/>
    </row>
    <row r="134" spans="1:8" x14ac:dyDescent="0.25">
      <c r="A134" s="40"/>
      <c r="B134" s="40"/>
      <c r="C134" s="40"/>
      <c r="D134" s="38"/>
      <c r="E134" s="38"/>
      <c r="F134" s="39"/>
    </row>
    <row r="135" spans="1:8" x14ac:dyDescent="0.25">
      <c r="A135" s="40"/>
      <c r="B135" s="40"/>
      <c r="C135" s="40"/>
      <c r="D135" s="38"/>
      <c r="E135" s="42"/>
      <c r="F135" s="39"/>
    </row>
    <row r="136" spans="1:8" x14ac:dyDescent="0.25">
      <c r="A136" s="40"/>
      <c r="B136" s="40"/>
      <c r="C136" s="40"/>
      <c r="D136" s="40"/>
      <c r="E136" s="40"/>
      <c r="F136" s="41"/>
    </row>
    <row r="137" spans="1:8" x14ac:dyDescent="0.25">
      <c r="A137" s="40"/>
      <c r="B137" s="40"/>
      <c r="C137" s="40"/>
      <c r="D137" s="40"/>
      <c r="E137" s="40"/>
      <c r="F137" s="41"/>
    </row>
    <row r="138" spans="1:8" x14ac:dyDescent="0.25">
      <c r="A138" s="38"/>
      <c r="B138" s="38"/>
      <c r="C138" s="38"/>
      <c r="D138" s="38"/>
      <c r="E138" s="38"/>
      <c r="F138" s="39"/>
    </row>
    <row r="139" spans="1:8" x14ac:dyDescent="0.25">
      <c r="A139" s="38"/>
      <c r="B139" s="38"/>
      <c r="C139" s="38"/>
      <c r="D139" s="38"/>
      <c r="E139" s="38"/>
      <c r="F139" s="39"/>
    </row>
    <row r="140" spans="1:8" x14ac:dyDescent="0.25">
      <c r="A140" s="38"/>
      <c r="B140" s="38"/>
      <c r="C140" s="38"/>
      <c r="D140" s="38"/>
      <c r="E140" s="38"/>
      <c r="F140" s="39"/>
    </row>
    <row r="141" spans="1:8" x14ac:dyDescent="0.25">
      <c r="A141" s="38"/>
      <c r="B141" s="38"/>
      <c r="C141" s="38"/>
      <c r="D141" s="38"/>
      <c r="E141" s="38"/>
      <c r="F141" s="39"/>
    </row>
    <row r="142" spans="1:8" x14ac:dyDescent="0.25">
      <c r="A142" s="40"/>
      <c r="B142" s="38"/>
      <c r="C142" s="38"/>
      <c r="D142" s="38"/>
      <c r="E142" s="38"/>
      <c r="F142" s="39"/>
    </row>
    <row r="143" spans="1:8" x14ac:dyDescent="0.25">
      <c r="A143" s="38"/>
      <c r="B143" s="38"/>
      <c r="C143" s="38"/>
      <c r="D143" s="38"/>
      <c r="E143" s="38"/>
      <c r="F143" s="39"/>
    </row>
    <row r="144" spans="1:8" x14ac:dyDescent="0.25">
      <c r="A144" s="39"/>
      <c r="B144" s="39"/>
      <c r="C144" s="39"/>
      <c r="D144" s="39"/>
      <c r="E144" s="39"/>
      <c r="F144" s="39"/>
    </row>
    <row r="145" spans="1:4" x14ac:dyDescent="0.25">
      <c r="A145" s="4"/>
      <c r="B145" s="4"/>
      <c r="D145" s="4"/>
    </row>
    <row r="146" spans="1:4" x14ac:dyDescent="0.25">
      <c r="A146" s="4"/>
      <c r="B146" s="4"/>
      <c r="D146" s="4"/>
    </row>
  </sheetData>
  <mergeCells count="99">
    <mergeCell ref="A129:C129"/>
    <mergeCell ref="A130:C130"/>
    <mergeCell ref="A131:C131"/>
    <mergeCell ref="A132:C132"/>
    <mergeCell ref="B66:D66"/>
    <mergeCell ref="B104:D104"/>
    <mergeCell ref="B102:D102"/>
    <mergeCell ref="B90:D90"/>
    <mergeCell ref="B91:D91"/>
    <mergeCell ref="B92:D92"/>
    <mergeCell ref="B93:D93"/>
    <mergeCell ref="B94:D94"/>
    <mergeCell ref="B85:D85"/>
    <mergeCell ref="B86:D86"/>
    <mergeCell ref="B87:D87"/>
    <mergeCell ref="B88:D88"/>
    <mergeCell ref="B89:D89"/>
    <mergeCell ref="B78:D78"/>
    <mergeCell ref="B95:D95"/>
    <mergeCell ref="B96:D96"/>
    <mergeCell ref="B97:D97"/>
    <mergeCell ref="B98:D98"/>
    <mergeCell ref="B73:D73"/>
    <mergeCell ref="B74:D74"/>
    <mergeCell ref="B109:D109"/>
    <mergeCell ref="B110:D110"/>
    <mergeCell ref="B99:D99"/>
    <mergeCell ref="B100:D100"/>
    <mergeCell ref="B101:D101"/>
    <mergeCell ref="B103:D103"/>
    <mergeCell ref="B105:D105"/>
    <mergeCell ref="B106:D106"/>
    <mergeCell ref="B108:D108"/>
    <mergeCell ref="B107:D107"/>
    <mergeCell ref="B79:D79"/>
    <mergeCell ref="B80:D80"/>
    <mergeCell ref="B81:D81"/>
    <mergeCell ref="B84:D84"/>
    <mergeCell ref="B82:D82"/>
    <mergeCell ref="B83:D83"/>
    <mergeCell ref="C2:F2"/>
    <mergeCell ref="B37:D37"/>
    <mergeCell ref="B38:D38"/>
    <mergeCell ref="B39:D39"/>
    <mergeCell ref="B41:D41"/>
    <mergeCell ref="C3:G3"/>
    <mergeCell ref="C4:G4"/>
    <mergeCell ref="C5:G5"/>
    <mergeCell ref="A25:G25"/>
    <mergeCell ref="A26:G26"/>
    <mergeCell ref="A32:B32"/>
    <mergeCell ref="A33:B33"/>
    <mergeCell ref="F32:G32"/>
    <mergeCell ref="F33:G33"/>
    <mergeCell ref="B40:D40"/>
    <mergeCell ref="B42:D42"/>
    <mergeCell ref="B43:D43"/>
    <mergeCell ref="B44:D44"/>
    <mergeCell ref="B47:D47"/>
    <mergeCell ref="B49:D49"/>
    <mergeCell ref="B48:D48"/>
    <mergeCell ref="B45:D45"/>
    <mergeCell ref="B46:D46"/>
    <mergeCell ref="B50:D50"/>
    <mergeCell ref="B55:D55"/>
    <mergeCell ref="B56:D56"/>
    <mergeCell ref="B61:D61"/>
    <mergeCell ref="B62:D62"/>
    <mergeCell ref="B53:D53"/>
    <mergeCell ref="B54:D54"/>
    <mergeCell ref="B57:D57"/>
    <mergeCell ref="B58:D58"/>
    <mergeCell ref="B59:D59"/>
    <mergeCell ref="B60:D60"/>
    <mergeCell ref="B51:D51"/>
    <mergeCell ref="B52:D52"/>
    <mergeCell ref="B63:D63"/>
    <mergeCell ref="A117:B117"/>
    <mergeCell ref="A118:B118"/>
    <mergeCell ref="A119:B119"/>
    <mergeCell ref="A120:B120"/>
    <mergeCell ref="B64:D64"/>
    <mergeCell ref="B65:D65"/>
    <mergeCell ref="B67:D67"/>
    <mergeCell ref="B68:D68"/>
    <mergeCell ref="B69:D69"/>
    <mergeCell ref="B70:D70"/>
    <mergeCell ref="B71:D71"/>
    <mergeCell ref="B72:D72"/>
    <mergeCell ref="B75:D75"/>
    <mergeCell ref="B76:D76"/>
    <mergeCell ref="B77:D77"/>
    <mergeCell ref="A127:B127"/>
    <mergeCell ref="A121:B121"/>
    <mergeCell ref="A122:B122"/>
    <mergeCell ref="A123:B123"/>
    <mergeCell ref="A124:B124"/>
    <mergeCell ref="A125:B125"/>
    <mergeCell ref="A126:B12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2018-04-10T11:07:04Z</cp:lastPrinted>
  <dcterms:created xsi:type="dcterms:W3CDTF">2013-08-23T04:43:20Z</dcterms:created>
  <dcterms:modified xsi:type="dcterms:W3CDTF">2018-04-10T11:17:18Z</dcterms:modified>
</cp:coreProperties>
</file>