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11355" windowHeight="45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D142" i="1" l="1"/>
  <c r="D141" i="1"/>
  <c r="A140" i="1"/>
  <c r="A142" i="1"/>
  <c r="A143" i="1"/>
  <c r="C137" i="1" l="1"/>
  <c r="C128" i="1"/>
  <c r="C129" i="1"/>
  <c r="C130" i="1"/>
  <c r="C131" i="1"/>
  <c r="C132" i="1"/>
  <c r="C133" i="1"/>
  <c r="C134" i="1"/>
  <c r="C135" i="1"/>
  <c r="C136" i="1"/>
  <c r="A128" i="1"/>
  <c r="A129" i="1"/>
  <c r="A130" i="1"/>
  <c r="A131" i="1"/>
  <c r="A132" i="1"/>
  <c r="A133" i="1"/>
  <c r="A134" i="1"/>
  <c r="A135" i="1"/>
  <c r="A136" i="1"/>
  <c r="G121" i="1" l="1"/>
  <c r="I22" i="1" l="1"/>
  <c r="I21" i="1"/>
  <c r="A36" i="1" l="1"/>
  <c r="B36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A51" i="1"/>
  <c r="B51" i="1"/>
  <c r="A56" i="1"/>
  <c r="B56" i="1"/>
  <c r="B57" i="1"/>
  <c r="B58" i="1"/>
  <c r="B59" i="1"/>
  <c r="B60" i="1"/>
  <c r="B61" i="1"/>
  <c r="B62" i="1"/>
  <c r="A64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A82" i="1"/>
  <c r="B82" i="1"/>
  <c r="B83" i="1"/>
  <c r="A84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A99" i="1"/>
  <c r="B99" i="1"/>
  <c r="B100" i="1"/>
  <c r="B101" i="1"/>
  <c r="B102" i="1"/>
  <c r="B103" i="1"/>
  <c r="B104" i="1"/>
  <c r="B105" i="1"/>
  <c r="B106" i="1"/>
</calcChain>
</file>

<file path=xl/sharedStrings.xml><?xml version="1.0" encoding="utf-8"?>
<sst xmlns="http://schemas.openxmlformats.org/spreadsheetml/2006/main" count="181" uniqueCount="119">
  <si>
    <t>"Утверждаю"</t>
  </si>
  <si>
    <t>________________________Щипакин А.И.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</si>
  <si>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</si>
  <si>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</si>
  <si>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</si>
  <si>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</si>
  <si>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</si>
  <si>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</si>
  <si>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ра</t>
  </si>
  <si>
    <t>Вывоз мусо</t>
  </si>
  <si>
    <t>Домофон</t>
  </si>
  <si>
    <t>Начислено</t>
  </si>
  <si>
    <t>Оплачено</t>
  </si>
  <si>
    <t>3.Собрано средств на капитальный ремонт дома, в тыс.руб.</t>
  </si>
  <si>
    <t>Наименов.организации</t>
  </si>
  <si>
    <t>ств на кап.</t>
  </si>
  <si>
    <t>ремонт дома</t>
  </si>
  <si>
    <t>ООО "Служба заказчика+"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</si>
  <si>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</si>
  <si>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</si>
  <si>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</si>
  <si>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</si>
  <si>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</si>
  <si>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 xml:space="preserve">     </t>
  </si>
  <si>
    <t>по предоставленным услугам  по управлению, содержанию и ремонту</t>
  </si>
  <si>
    <t>Выполнены</t>
  </si>
  <si>
    <t>работы на</t>
  </si>
  <si>
    <t xml:space="preserve">сумму </t>
  </si>
  <si>
    <t>Остаток</t>
  </si>
  <si>
    <t>средств</t>
  </si>
  <si>
    <t>на кап.рем.</t>
  </si>
  <si>
    <t>за период</t>
  </si>
  <si>
    <t>1 шт</t>
  </si>
  <si>
    <t>многоквартирного дома №48 по ул.Мира</t>
  </si>
  <si>
    <t>1. Количество квартир - 88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</si>
  <si>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</si>
  <si>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</si>
  <si>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</si>
  <si>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</si>
  <si>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</si>
  <si>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</si>
  <si>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>Сумма накоп-</t>
  </si>
  <si>
    <t>ленных сред</t>
  </si>
  <si>
    <t>тельный</t>
  </si>
  <si>
    <t>Дополни-</t>
  </si>
  <si>
    <t>сбор с собстве-</t>
  </si>
  <si>
    <t>нников</t>
  </si>
  <si>
    <t>по квартплате.</t>
  </si>
  <si>
    <t>2 шт</t>
  </si>
  <si>
    <t>4 шт</t>
  </si>
  <si>
    <t>4 м</t>
  </si>
  <si>
    <t>3 шт</t>
  </si>
  <si>
    <t>0,5м3</t>
  </si>
  <si>
    <t>10 шт</t>
  </si>
  <si>
    <t xml:space="preserve">ОТЧЕТ ООО " УК Служба заказчика+" </t>
  </si>
  <si>
    <t xml:space="preserve">ООО "УК Служба заказчика+"оформляются  документы в суд для взыскания задолженности </t>
  </si>
  <si>
    <t>итого</t>
  </si>
  <si>
    <t>5 шт</t>
  </si>
  <si>
    <t>0,5 м3</t>
  </si>
  <si>
    <t>7 шт</t>
  </si>
  <si>
    <t>Генеральный директор ООО "УК Служба заказчика+"</t>
  </si>
  <si>
    <t>июнь</t>
  </si>
  <si>
    <t>Ремонт канализации. ЦСО.  ГВС</t>
  </si>
  <si>
    <t>сварка холодная</t>
  </si>
  <si>
    <t>Теплоизоляция труб.  Утеплитель.(2м)</t>
  </si>
  <si>
    <t>Кран шар.25</t>
  </si>
  <si>
    <t>Кран шар.15</t>
  </si>
  <si>
    <t>Американка 32*1*</t>
  </si>
  <si>
    <t>Муфта соед.25</t>
  </si>
  <si>
    <t>ноябрь</t>
  </si>
  <si>
    <t>50 шт</t>
  </si>
  <si>
    <t>19,9 л</t>
  </si>
  <si>
    <t>4шт</t>
  </si>
  <si>
    <t>3шт</t>
  </si>
  <si>
    <t>1шт</t>
  </si>
  <si>
    <t>7шт</t>
  </si>
  <si>
    <t>2шт</t>
  </si>
  <si>
    <t>4л</t>
  </si>
  <si>
    <t>0,1л</t>
  </si>
  <si>
    <t>9 шт</t>
  </si>
  <si>
    <t>20 шт</t>
  </si>
  <si>
    <t>40 шт</t>
  </si>
  <si>
    <t>30 шт</t>
  </si>
  <si>
    <t>3ч/ч</t>
  </si>
  <si>
    <t>46 шт</t>
  </si>
  <si>
    <t>декабрь</t>
  </si>
  <si>
    <t>Замена эл.лампочек в 3 под.</t>
  </si>
  <si>
    <t xml:space="preserve">Работа автовышки. (замена ламп ул. освещ) Бензин АИ-92 </t>
  </si>
  <si>
    <t>22,6л</t>
  </si>
  <si>
    <t>Очистка крыши от наледи и снега</t>
  </si>
  <si>
    <t>8ч/ч</t>
  </si>
  <si>
    <t>10ч/ч</t>
  </si>
  <si>
    <t>март</t>
  </si>
  <si>
    <t>12ч/ч</t>
  </si>
  <si>
    <t>апрель</t>
  </si>
  <si>
    <t>Планоый весенний осмотр общего имущества дома</t>
  </si>
  <si>
    <t>1ч/ч</t>
  </si>
  <si>
    <t>Плановая проверка и прочистка вентканалов</t>
  </si>
  <si>
    <t>2ч/ч</t>
  </si>
  <si>
    <t>2. Общая площадь дома - 4520,6</t>
  </si>
  <si>
    <t>Эл. энергия</t>
  </si>
  <si>
    <t>ХВС на ОДН</t>
  </si>
  <si>
    <t>ГВС на</t>
  </si>
  <si>
    <t>всего</t>
  </si>
  <si>
    <t>на ОДН</t>
  </si>
  <si>
    <t>ОДН</t>
  </si>
  <si>
    <t>Задолженность в % к начислениям составила - 3,7</t>
  </si>
  <si>
    <t>в том числе задолженность более 3-х месяцев на 1.01.18г -94,4т.руб. (10 квартир)</t>
  </si>
  <si>
    <t>1.05.2013-31.12.2017</t>
  </si>
  <si>
    <t>с 01.01.2017г по 31.12.17г.</t>
  </si>
  <si>
    <t xml:space="preserve"> "20"марта 2018г</t>
  </si>
  <si>
    <t>американка РР д32</t>
  </si>
  <si>
    <t>20шт</t>
  </si>
  <si>
    <t>кран шаровый д 25</t>
  </si>
  <si>
    <t>п/сгон д32</t>
  </si>
  <si>
    <t>10шт</t>
  </si>
  <si>
    <t>труба РN 25</t>
  </si>
  <si>
    <t>фланец д32</t>
  </si>
  <si>
    <t>Оплата за содерж. текущий ремонт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</si>
</sst>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11" xfId="0" applyFont="1" applyFill="1" applyBorder="1"/>
    <xf numFmtId="0" fontId="5" fillId="0" borderId="14" xfId="0" applyFont="1" applyBorder="1"/>
    <xf numFmtId="0" fontId="5" fillId="0" borderId="11" xfId="0" applyFont="1" applyBorder="1"/>
    <xf numFmtId="0" fontId="5" fillId="0" borderId="12" xfId="0" applyFont="1" applyBorder="1" applyAlignment="1"/>
    <xf numFmtId="0" fontId="5" fillId="0" borderId="3" xfId="0" applyFont="1" applyBorder="1" applyAlignment="1"/>
    <xf numFmtId="0" fontId="5" fillId="0" borderId="6" xfId="0" applyFont="1" applyBorder="1" applyAlignment="1"/>
    <xf numFmtId="0" fontId="5" fillId="0" borderId="12" xfId="0" applyFont="1" applyBorder="1"/>
    <xf numFmtId="0" fontId="5" fillId="0" borderId="13" xfId="0" applyFont="1" applyBorder="1" applyAlignment="1"/>
    <xf numFmtId="0" fontId="5" fillId="0" borderId="4" xfId="0" applyFont="1" applyBorder="1" applyAlignment="1"/>
    <xf numFmtId="0" fontId="5" fillId="0" borderId="7" xfId="0" applyFont="1" applyBorder="1" applyAlignment="1"/>
    <xf numFmtId="0" fontId="5" fillId="0" borderId="15" xfId="0" applyFont="1" applyBorder="1"/>
    <xf numFmtId="0" fontId="5" fillId="0" borderId="13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0" xfId="0" applyFont="1" applyBorder="1"/>
    <xf numFmtId="1" fontId="2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2" fillId="0" borderId="0" xfId="0" applyFont="1"/>
    <xf numFmtId="0" fontId="2" fillId="0" borderId="0" xfId="0" applyFont="1"/>
    <xf numFmtId="0" fontId="5" fillId="0" borderId="9" xfId="0" applyFont="1" applyBorder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5" fillId="0" borderId="0" xfId="1" applyNumberFormat="1" applyFont="1" applyAlignment="1">
      <alignment horizontal="right"/>
    </xf>
    <xf numFmtId="0" fontId="5" fillId="0" borderId="9" xfId="0" applyFont="1" applyBorder="1" applyAlignment="1">
      <alignment horizontal="center"/>
    </xf>
    <xf numFmtId="0" fontId="2" fillId="0" borderId="0" xfId="0" applyFont="1"/>
    <xf numFmtId="0" fontId="5" fillId="0" borderId="9" xfId="0" applyFont="1" applyBorder="1" applyAlignment="1">
      <alignment horizontal="center"/>
    </xf>
    <xf numFmtId="1" fontId="2" fillId="0" borderId="0" xfId="0" applyNumberFormat="1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0" xfId="0" applyFont="1" applyBorder="1"/>
    <xf numFmtId="0" fontId="0" fillId="0" borderId="6" xfId="0" applyBorder="1"/>
    <xf numFmtId="0" fontId="2" fillId="0" borderId="0" xfId="0" applyFont="1" applyFill="1" applyBorder="1"/>
    <xf numFmtId="0" fontId="0" fillId="0" borderId="7" xfId="0" applyBorder="1"/>
    <xf numFmtId="0" fontId="2" fillId="0" borderId="7" xfId="0" applyFont="1" applyBorder="1"/>
    <xf numFmtId="0" fontId="2" fillId="0" borderId="1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8" xfId="0" applyFont="1" applyFill="1" applyBorder="1"/>
    <xf numFmtId="0" fontId="5" fillId="0" borderId="10" xfId="0" applyFont="1" applyFill="1" applyBorder="1"/>
    <xf numFmtId="0" fontId="5" fillId="0" borderId="9" xfId="0" applyFont="1" applyFill="1" applyBorder="1"/>
    <xf numFmtId="0" fontId="4" fillId="0" borderId="0" xfId="0" applyFont="1"/>
    <xf numFmtId="0" fontId="6" fillId="0" borderId="0" xfId="0" applyFont="1" applyFill="1" applyBorder="1"/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%20&#1054;&#1054;&#1054;%20&#1057;&#1047;+%20&#1086;&#1073;&#1097;&#1080;&#1081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6;&#1082;&#1091;&#1084;&#1077;&#1085;&#1090;&#1099;%20&#1059;&#1050;%20&#1057;&#1047;+/&#1040;&#1085;&#1072;&#1083;&#1080;&#1079;%20&#1076;&#1086;&#1093;&#1086;&#1076;&#1086;&#1074;%20&#1080;%20&#1088;&#1072;&#1089;&#1093;&#1086;&#1076;&#1086;&#1074;%20&#1079;&#1072;%202016&#1075;/&#1040;&#1085;&#1072;&#1083;&#1080;&#1079;%20&#1076;&#1086;&#1093;.%20&#1080;%20&#1088;&#1072;&#1089;.%20&#1052;&#1050;&#1044;%202017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7;&#1085;.&#1096;.46&#1072;%20&#1075;&#1086;&#1076;.%20&#1086;&#1090;&#1095;.%20&#1079;&#1072;%202017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вып.работ"/>
      <sheetName val="Бед.Вокз."/>
      <sheetName val="Дзер.М.Горьк."/>
      <sheetName val="Завид."/>
      <sheetName val="Красн."/>
      <sheetName val="Лен.ш."/>
      <sheetName val="Калин.ш Мира"/>
      <sheetName val="Медн."/>
      <sheetName val="Пролет.Пугачева"/>
      <sheetName val="Энгельса"/>
      <sheetName val="Падерина"/>
      <sheetName val="Граж.Бакун."/>
    </sheetNames>
    <sheetDataSet>
      <sheetData sheetId="0"/>
      <sheetData sheetId="1">
        <row r="26">
          <cell r="B26">
            <v>2017</v>
          </cell>
        </row>
      </sheetData>
      <sheetData sheetId="2">
        <row r="228">
          <cell r="A228" t="str">
            <v>январь</v>
          </cell>
        </row>
      </sheetData>
      <sheetData sheetId="3"/>
      <sheetData sheetId="4">
        <row r="8">
          <cell r="B8" t="str">
            <v>2017 год</v>
          </cell>
        </row>
      </sheetData>
      <sheetData sheetId="5">
        <row r="435">
          <cell r="B435" t="str">
            <v>2017г</v>
          </cell>
        </row>
      </sheetData>
      <sheetData sheetId="6">
        <row r="111">
          <cell r="A111" t="str">
            <v>Январь</v>
          </cell>
          <cell r="B111" t="str">
            <v>Посыпка придомовой территории ПСС</v>
          </cell>
        </row>
        <row r="112">
          <cell r="B112" t="str">
            <v>Ремонт ХВС (стояк)   Американка 25</v>
          </cell>
        </row>
        <row r="113">
          <cell r="B113" t="str">
            <v>Тройник 25,20,25</v>
          </cell>
        </row>
        <row r="114">
          <cell r="B114" t="str">
            <v>Кран шаровый 25</v>
          </cell>
        </row>
        <row r="115">
          <cell r="B115" t="str">
            <v>Муфта соед.21*15</v>
          </cell>
        </row>
        <row r="116">
          <cell r="B116" t="str">
            <v>Труба РР 25</v>
          </cell>
        </row>
        <row r="117">
          <cell r="B117" t="str">
            <v>Ремонт канализационного стояка в кв.3.    Переходник 110</v>
          </cell>
        </row>
        <row r="118">
          <cell r="B118" t="str">
            <v>Манжет</v>
          </cell>
        </row>
        <row r="119">
          <cell r="B119" t="str">
            <v>Ревизия п/э 11 в сборе с кольцом</v>
          </cell>
        </row>
        <row r="120">
          <cell r="B120" t="str">
            <v>Крестовина</v>
          </cell>
        </row>
        <row r="121">
          <cell r="B121" t="str">
            <v>Труба с/т.110 (1м)</v>
          </cell>
        </row>
        <row r="122">
          <cell r="B122" t="str">
            <v>Переходник</v>
          </cell>
        </row>
        <row r="123">
          <cell r="B123" t="str">
            <v>Муфта п/э 110 рыжая</v>
          </cell>
        </row>
        <row r="124">
          <cell r="B124" t="str">
            <v>Ремонт лавочек.   Саморезы</v>
          </cell>
        </row>
        <row r="125">
          <cell r="A125" t="str">
            <v>февраль</v>
          </cell>
          <cell r="B125" t="str">
            <v>Посыпка придомовой территории ПСС</v>
          </cell>
        </row>
        <row r="126">
          <cell r="A126" t="str">
            <v>май</v>
          </cell>
          <cell r="B126" t="str">
            <v>Ремонт ХВС  Муфта обжимная</v>
          </cell>
        </row>
        <row r="127">
          <cell r="B127" t="str">
            <v>американка 25</v>
          </cell>
        </row>
        <row r="128">
          <cell r="B128" t="str">
            <v>угол 25</v>
          </cell>
        </row>
        <row r="129">
          <cell r="B129" t="str">
            <v>труба рр 25</v>
          </cell>
        </row>
        <row r="130">
          <cell r="B130" t="str">
            <v>герметик силиконовый</v>
          </cell>
        </row>
        <row r="131">
          <cell r="B131" t="str">
            <v>Круг отрезной</v>
          </cell>
        </row>
        <row r="132">
          <cell r="B132" t="str">
            <v>Работа автовышки.   Бензин АИ-92</v>
          </cell>
        </row>
        <row r="133">
          <cell r="A133" t="str">
            <v>июль</v>
          </cell>
          <cell r="B133" t="str">
            <v>Замена автомата 32А в подвале</v>
          </cell>
        </row>
        <row r="134">
          <cell r="B134" t="str">
            <v>установка розетки в подвале</v>
          </cell>
        </row>
        <row r="135">
          <cell r="B135" t="str">
            <v>Ремонт канализации в подвале.  Герметик силиконовый</v>
          </cell>
        </row>
        <row r="136">
          <cell r="B136" t="str">
            <v>отвод д.110</v>
          </cell>
        </row>
        <row r="137">
          <cell r="B137" t="str">
            <v>тройник 110</v>
          </cell>
        </row>
        <row r="138">
          <cell r="B138" t="str">
            <v>труба с/т 110 (0,5м)</v>
          </cell>
        </row>
        <row r="139">
          <cell r="B139" t="str">
            <v>труба с/т 110 (1м)</v>
          </cell>
        </row>
        <row r="140">
          <cell r="B140" t="str">
            <v>переходник 110*50</v>
          </cell>
        </row>
        <row r="141">
          <cell r="B141" t="str">
            <v>тройник 50*50*50</v>
          </cell>
        </row>
        <row r="142">
          <cell r="B142" t="str">
            <v>труба с/т 50(1м)</v>
          </cell>
        </row>
        <row r="143">
          <cell r="B143" t="str">
            <v>хомут 50</v>
          </cell>
        </row>
        <row r="144">
          <cell r="B144" t="str">
            <v>переходник на пластик</v>
          </cell>
        </row>
        <row r="145">
          <cell r="B145" t="str">
            <v>отвод 50</v>
          </cell>
        </row>
        <row r="146">
          <cell r="B146" t="str">
            <v>труба с/т 110 (2м)</v>
          </cell>
        </row>
        <row r="147">
          <cell r="B147" t="str">
            <v>манжет</v>
          </cell>
        </row>
        <row r="148">
          <cell r="B148" t="str">
            <v>ревизия п/э 110 в сборе с кольцом</v>
          </cell>
        </row>
        <row r="149">
          <cell r="B149" t="str">
            <v>Скашивание травы. Бензин АИ-92, масло STIHL</v>
          </cell>
        </row>
        <row r="150">
          <cell r="B150" t="str">
            <v>масло STIHL</v>
          </cell>
        </row>
        <row r="151">
          <cell r="A151" t="str">
            <v>август</v>
          </cell>
          <cell r="B151" t="str">
            <v>Ремонт ХВС.      Кран шар.20</v>
          </cell>
        </row>
        <row r="152">
          <cell r="B152" t="str">
            <v>Муфта соед. Пп25</v>
          </cell>
        </row>
        <row r="153">
          <cell r="A153" t="str">
            <v>сентябрь</v>
          </cell>
          <cell r="B153" t="str">
            <v>Ремонт ХВС, ГВС, ЦСО.    Кран шар.15</v>
          </cell>
        </row>
        <row r="154">
          <cell r="B154" t="str">
            <v>Кран шар.20</v>
          </cell>
        </row>
        <row r="155">
          <cell r="B155" t="str">
            <v>американка 25*3/4</v>
          </cell>
        </row>
        <row r="156">
          <cell r="B156" t="str">
            <v>тройник 25*15</v>
          </cell>
        </row>
        <row r="157">
          <cell r="B157" t="str">
            <v>угол 25</v>
          </cell>
        </row>
        <row r="158">
          <cell r="B158" t="str">
            <v>труба пп 25</v>
          </cell>
        </row>
        <row r="159">
          <cell r="B159" t="str">
            <v>американка 32*1*</v>
          </cell>
        </row>
        <row r="160">
          <cell r="B160" t="str">
            <v>манометр</v>
          </cell>
        </row>
        <row r="161">
          <cell r="B161" t="str">
            <v>футорка</v>
          </cell>
        </row>
        <row r="162">
          <cell r="B162" t="str">
            <v>уголок</v>
          </cell>
        </row>
        <row r="163">
          <cell r="B163" t="str">
            <v>заглушка 110</v>
          </cell>
        </row>
        <row r="164">
          <cell r="B164" t="str">
            <v>заглушка 50</v>
          </cell>
        </row>
        <row r="165">
          <cell r="B165" t="str">
            <v>болт д.10</v>
          </cell>
        </row>
        <row r="166">
          <cell r="B166" t="str">
            <v>гайка д.10</v>
          </cell>
        </row>
        <row r="167">
          <cell r="B167" t="str">
            <v>шайба</v>
          </cell>
        </row>
        <row r="168">
          <cell r="A168" t="str">
            <v>октябрь</v>
          </cell>
          <cell r="B168" t="str">
            <v>Теплоизоляция труб.  Утеплитель.(2м)</v>
          </cell>
        </row>
        <row r="169">
          <cell r="B169" t="str">
            <v>лентя клеевая</v>
          </cell>
        </row>
        <row r="170">
          <cell r="B170" t="str">
            <v>уборка мусора в подвале.   Мешки д/мусора</v>
          </cell>
        </row>
        <row r="171">
          <cell r="B171" t="str">
            <v>Ремонт канализации.      Труба с/т 110 (2м)</v>
          </cell>
        </row>
        <row r="172">
          <cell r="B172" t="str">
            <v>переходник чугун/пластик</v>
          </cell>
        </row>
        <row r="173">
          <cell r="B173" t="str">
            <v>муфта 110</v>
          </cell>
        </row>
        <row r="174">
          <cell r="B174" t="str">
            <v>манжет 110</v>
          </cell>
        </row>
        <row r="175">
          <cell r="B175" t="str">
            <v>ремонт ГВС.   Угол 45гр. 32</v>
          </cell>
        </row>
      </sheetData>
      <sheetData sheetId="7"/>
      <sheetData sheetId="8">
        <row r="6">
          <cell r="B6" t="str">
            <v>2017год</v>
          </cell>
        </row>
      </sheetData>
      <sheetData sheetId="9"/>
      <sheetData sheetId="10"/>
      <sheetData sheetId="11">
        <row r="6">
          <cell r="B6" t="str">
            <v>2017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й пер.Бакун."/>
      <sheetName val="Гражд.,16"/>
      <sheetName val="Дзерж.,115"/>
      <sheetName val="Красноарм.,21"/>
      <sheetName val="Лен.ш.46а"/>
      <sheetName val="Лен.ш.67"/>
      <sheetName val="Мира,48"/>
      <sheetName val="Пролет.,2 5мес."/>
      <sheetName val="Пролет.,2"/>
      <sheetName val="Калин.ш.,14"/>
      <sheetName val="Свод.таб.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679065</v>
          </cell>
        </row>
        <row r="12">
          <cell r="A12" t="str">
            <v>З/пл основ.раб.</v>
          </cell>
          <cell r="F12">
            <v>218744.31879375339</v>
          </cell>
        </row>
        <row r="13">
          <cell r="A13" t="str">
            <v>Страх.взнос</v>
          </cell>
          <cell r="F13">
            <v>44186.352396338189</v>
          </cell>
        </row>
        <row r="14">
          <cell r="A14" t="str">
            <v>Диспетч.обсл.</v>
          </cell>
          <cell r="F14">
            <v>33385.460420032316</v>
          </cell>
        </row>
        <row r="15">
          <cell r="A15" t="str">
            <v>ГСМ, транспорт</v>
          </cell>
          <cell r="F15">
            <v>17788.190630048466</v>
          </cell>
        </row>
        <row r="16">
          <cell r="A16" t="str">
            <v>общехоз.расходы</v>
          </cell>
          <cell r="F16">
            <v>225504.52676359721</v>
          </cell>
        </row>
        <row r="17">
          <cell r="A17" t="str">
            <v>хоз.инвент.,инструм.</v>
          </cell>
          <cell r="F17">
            <v>8215.953150242327</v>
          </cell>
        </row>
        <row r="18">
          <cell r="A18" t="str">
            <v>аварийное обслуж.</v>
          </cell>
          <cell r="F18">
            <v>35675.146580506196</v>
          </cell>
        </row>
        <row r="19">
          <cell r="A19" t="str">
            <v>материалы</v>
          </cell>
          <cell r="F19">
            <v>38262.900000000009</v>
          </cell>
        </row>
        <row r="20">
          <cell r="A20" t="str">
            <v>вывоз ТБО</v>
          </cell>
          <cell r="F20">
            <v>32535.174474959615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1">
          <cell r="A91" t="str">
            <v>Остаток денежных средств на 1.01.2017г                  6407руб</v>
          </cell>
        </row>
        <row r="93">
          <cell r="A93" t="str">
            <v>Расход на содержание дома в 2017г                             505635руб</v>
          </cell>
        </row>
        <row r="94">
          <cell r="A94" t="str">
            <v>Остаток денежных средств на 1.01.2018г                  1996руб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topLeftCell="A126" workbookViewId="0">
      <selection activeCell="D146" sqref="D146"/>
    </sheetView>
  </sheetViews>
  <sheetFormatPr defaultRowHeight="15" x14ac:dyDescent="0.25"/>
  <cols>
    <col min="1" max="1" width="7.85546875" customWidth="1"/>
    <col min="2" max="2" width="12.85546875" customWidth="1"/>
    <col min="3" max="3" width="11" style="4" customWidth="1"/>
    <col min="4" max="4" width="10.5703125" style="4" customWidth="1"/>
    <col min="5" max="5" width="9.42578125" customWidth="1"/>
    <col min="6" max="6" width="7.7109375" customWidth="1"/>
    <col min="8" max="8" width="6.85546875" customWidth="1"/>
  </cols>
  <sheetData>
    <row r="1" spans="1:11" x14ac:dyDescent="0.25">
      <c r="E1" s="8"/>
      <c r="F1" s="8" t="s">
        <v>0</v>
      </c>
      <c r="G1" s="9"/>
      <c r="H1" s="6"/>
      <c r="I1" s="3"/>
      <c r="J1" s="3"/>
      <c r="K1" s="6"/>
    </row>
    <row r="2" spans="1:11" x14ac:dyDescent="0.25">
      <c r="E2" s="68" t="s">
        <v>60</v>
      </c>
      <c r="F2" s="68"/>
      <c r="G2" s="68"/>
      <c r="H2" s="68"/>
      <c r="I2" s="68"/>
      <c r="J2" s="3"/>
      <c r="K2" s="3"/>
    </row>
    <row r="3" spans="1:11" x14ac:dyDescent="0.25">
      <c r="E3" t="s">
        <v>23</v>
      </c>
      <c r="F3" s="3"/>
      <c r="G3" s="3" t="s">
        <v>1</v>
      </c>
      <c r="H3" s="3"/>
      <c r="I3" s="3"/>
      <c r="J3" s="3"/>
      <c r="K3" s="6"/>
    </row>
    <row r="4" spans="1:11" x14ac:dyDescent="0.25">
      <c r="F4" s="3"/>
      <c r="G4" s="3" t="s">
        <v>110</v>
      </c>
      <c r="H4" s="3"/>
      <c r="I4" s="3"/>
      <c r="J4" s="3"/>
      <c r="K4" s="6"/>
    </row>
    <row r="6" spans="1:11" x14ac:dyDescent="0.25">
      <c r="A6" s="2"/>
      <c r="B6" s="3"/>
      <c r="C6" s="10"/>
      <c r="D6" s="10"/>
      <c r="E6" s="11" t="s">
        <v>54</v>
      </c>
      <c r="F6" s="11"/>
      <c r="G6" s="3"/>
      <c r="H6" s="3"/>
    </row>
    <row r="7" spans="1:11" x14ac:dyDescent="0.25">
      <c r="A7" s="7"/>
      <c r="B7" s="68" t="s">
        <v>24</v>
      </c>
      <c r="C7" s="68"/>
      <c r="D7" s="68"/>
      <c r="E7" s="68"/>
      <c r="F7" s="68"/>
      <c r="G7" s="68"/>
      <c r="H7" s="68"/>
      <c r="I7" s="68"/>
      <c r="J7" s="1"/>
      <c r="K7" s="1"/>
    </row>
    <row r="8" spans="1:11" x14ac:dyDescent="0.25">
      <c r="A8" s="2"/>
      <c r="B8" s="3"/>
      <c r="C8" s="5"/>
      <c r="D8" s="5"/>
      <c r="E8" s="3" t="s">
        <v>33</v>
      </c>
      <c r="F8" s="3"/>
      <c r="G8" s="3"/>
      <c r="H8" s="3"/>
      <c r="I8" s="1"/>
      <c r="J8" s="1"/>
      <c r="K8" s="1"/>
    </row>
    <row r="9" spans="1:11" x14ac:dyDescent="0.25">
      <c r="A9" s="2"/>
      <c r="B9" s="7"/>
      <c r="C9" s="82" t="s">
        <v>109</v>
      </c>
      <c r="D9" s="82"/>
      <c r="E9" s="82"/>
      <c r="F9" s="82"/>
      <c r="G9" s="82"/>
      <c r="H9" s="2"/>
    </row>
    <row r="11" spans="1:11" x14ac:dyDescent="0.25">
      <c r="A11" s="14" t="s">
        <v>2</v>
      </c>
      <c r="B11" s="14"/>
      <c r="C11" s="14"/>
      <c r="D11" s="14"/>
      <c r="E11" s="14"/>
      <c r="F11" s="13"/>
      <c r="G11" s="13"/>
      <c r="H11" s="13"/>
      <c r="I11" s="13"/>
    </row>
    <row r="12" spans="1:11" x14ac:dyDescent="0.25">
      <c r="A12" s="13" t="s">
        <v>34</v>
      </c>
      <c r="B12" s="13"/>
      <c r="C12" s="13"/>
      <c r="D12" s="13"/>
      <c r="E12" s="13"/>
      <c r="F12" s="13"/>
      <c r="G12" s="13"/>
      <c r="H12" s="13"/>
      <c r="I12" s="13"/>
    </row>
    <row r="13" spans="1:11" x14ac:dyDescent="0.25">
      <c r="A13" s="13" t="s">
        <v>99</v>
      </c>
      <c r="B13" s="13"/>
      <c r="C13" s="13"/>
      <c r="D13" s="13"/>
      <c r="E13" s="13"/>
      <c r="F13" s="13"/>
      <c r="G13" s="13"/>
      <c r="H13" s="13"/>
      <c r="I13" s="13"/>
    </row>
    <row r="14" spans="1:11" x14ac:dyDescent="0.25">
      <c r="A14" s="14" t="s">
        <v>3</v>
      </c>
      <c r="B14" s="14"/>
      <c r="C14" s="14"/>
      <c r="D14" s="14"/>
      <c r="E14" s="14"/>
      <c r="F14" s="14"/>
      <c r="G14" s="14"/>
      <c r="H14" s="13"/>
      <c r="I14" s="13"/>
    </row>
    <row r="15" spans="1:11" x14ac:dyDescent="0.25">
      <c r="A15" s="56"/>
      <c r="B15" s="56" t="s">
        <v>6</v>
      </c>
      <c r="C15" s="56" t="s">
        <v>100</v>
      </c>
      <c r="D15" s="56" t="s">
        <v>101</v>
      </c>
      <c r="E15" s="56" t="s">
        <v>9</v>
      </c>
      <c r="F15" s="56" t="s">
        <v>10</v>
      </c>
      <c r="G15" s="56" t="s">
        <v>102</v>
      </c>
      <c r="H15" s="57"/>
      <c r="I15" s="56" t="s">
        <v>103</v>
      </c>
      <c r="J15" s="4"/>
    </row>
    <row r="16" spans="1:11" x14ac:dyDescent="0.25">
      <c r="A16" s="58"/>
      <c r="B16" s="58" t="s">
        <v>4</v>
      </c>
      <c r="C16" s="58" t="s">
        <v>104</v>
      </c>
      <c r="D16" s="58"/>
      <c r="E16" s="58" t="s">
        <v>8</v>
      </c>
      <c r="F16" s="58"/>
      <c r="G16" s="58" t="s">
        <v>105</v>
      </c>
      <c r="H16" s="59"/>
      <c r="I16" s="58"/>
      <c r="J16" s="4"/>
    </row>
    <row r="17" spans="1:10" x14ac:dyDescent="0.25">
      <c r="A17" s="58"/>
      <c r="B17" s="58" t="s">
        <v>5</v>
      </c>
      <c r="C17" s="58"/>
      <c r="D17" s="58"/>
      <c r="E17" s="58"/>
      <c r="F17" s="58"/>
      <c r="G17" s="58"/>
      <c r="H17" s="59"/>
      <c r="I17" s="58"/>
      <c r="J17" s="4"/>
    </row>
    <row r="18" spans="1:10" x14ac:dyDescent="0.25">
      <c r="A18" s="60"/>
      <c r="B18" s="58" t="s">
        <v>7</v>
      </c>
      <c r="C18" s="58"/>
      <c r="D18" s="60"/>
      <c r="E18" s="60"/>
      <c r="F18" s="60"/>
      <c r="G18" s="60"/>
      <c r="H18" s="61"/>
      <c r="I18" s="58"/>
    </row>
    <row r="19" spans="1:10" x14ac:dyDescent="0.25">
      <c r="A19" s="60"/>
      <c r="B19" s="60"/>
      <c r="C19" s="58"/>
      <c r="D19" s="60"/>
      <c r="E19" s="60"/>
      <c r="F19" s="60"/>
      <c r="G19" s="60"/>
      <c r="H19" s="59"/>
      <c r="I19" s="58"/>
    </row>
    <row r="20" spans="1:10" x14ac:dyDescent="0.25">
      <c r="A20" s="62"/>
      <c r="B20" s="62"/>
      <c r="C20" s="63"/>
      <c r="D20" s="62"/>
      <c r="E20" s="62"/>
      <c r="F20" s="62"/>
      <c r="G20" s="62"/>
      <c r="H20" s="64"/>
      <c r="I20" s="63"/>
    </row>
    <row r="21" spans="1:10" x14ac:dyDescent="0.25">
      <c r="A21" s="65" t="s">
        <v>11</v>
      </c>
      <c r="B21" s="66">
        <v>698.6</v>
      </c>
      <c r="C21" s="66">
        <v>57.1</v>
      </c>
      <c r="D21" s="66">
        <v>2.5</v>
      </c>
      <c r="E21" s="66">
        <v>72.5</v>
      </c>
      <c r="F21" s="66">
        <v>11</v>
      </c>
      <c r="G21" s="65">
        <v>38.200000000000003</v>
      </c>
      <c r="H21" s="65"/>
      <c r="I21" s="63">
        <f>SUM(B21:H21)</f>
        <v>879.90000000000009</v>
      </c>
    </row>
    <row r="22" spans="1:10" x14ac:dyDescent="0.25">
      <c r="A22" s="65" t="s">
        <v>12</v>
      </c>
      <c r="B22" s="66">
        <v>679.1</v>
      </c>
      <c r="C22" s="66">
        <v>47.8</v>
      </c>
      <c r="D22" s="66">
        <v>3.3</v>
      </c>
      <c r="E22" s="66">
        <v>72</v>
      </c>
      <c r="F22" s="66">
        <v>10.3</v>
      </c>
      <c r="G22" s="65">
        <v>34.700000000000003</v>
      </c>
      <c r="H22" s="65"/>
      <c r="I22" s="65">
        <f>SUM(B22:H22)</f>
        <v>847.19999999999993</v>
      </c>
    </row>
    <row r="23" spans="1:10" x14ac:dyDescent="0.25">
      <c r="A23" s="14" t="s">
        <v>106</v>
      </c>
      <c r="B23" s="14"/>
      <c r="C23" s="14"/>
      <c r="D23" s="14"/>
      <c r="E23" s="14"/>
      <c r="F23" s="14"/>
      <c r="G23" s="13"/>
      <c r="H23" s="13"/>
      <c r="I23" s="13"/>
    </row>
    <row r="24" spans="1:10" x14ac:dyDescent="0.25">
      <c r="A24" s="81" t="s">
        <v>107</v>
      </c>
      <c r="B24" s="81"/>
      <c r="C24" s="81"/>
      <c r="D24" s="81"/>
      <c r="E24" s="81"/>
      <c r="F24" s="81"/>
      <c r="G24" s="81"/>
      <c r="H24" s="81"/>
      <c r="I24" s="13"/>
    </row>
    <row r="25" spans="1:10" x14ac:dyDescent="0.25">
      <c r="A25" s="81" t="s">
        <v>55</v>
      </c>
      <c r="B25" s="81"/>
      <c r="C25" s="81"/>
      <c r="D25" s="81"/>
      <c r="E25" s="81"/>
      <c r="F25" s="81"/>
      <c r="G25" s="81"/>
      <c r="H25" s="81"/>
      <c r="I25" s="13"/>
    </row>
    <row r="26" spans="1:10" x14ac:dyDescent="0.25">
      <c r="A26" s="81" t="s">
        <v>47</v>
      </c>
      <c r="B26" s="81"/>
      <c r="C26" s="81"/>
      <c r="D26" s="81"/>
      <c r="E26" s="81"/>
      <c r="F26" s="81"/>
      <c r="G26" s="81"/>
      <c r="H26" s="81"/>
      <c r="I26" s="13"/>
    </row>
    <row r="27" spans="1:10" x14ac:dyDescent="0.25">
      <c r="A27" s="21" t="s">
        <v>13</v>
      </c>
      <c r="B27" s="21"/>
      <c r="C27" s="21"/>
      <c r="D27" s="21"/>
      <c r="E27" s="21"/>
      <c r="F27" s="21"/>
      <c r="G27" s="21"/>
      <c r="H27" s="13"/>
      <c r="I27" s="13"/>
    </row>
    <row r="28" spans="1:10" x14ac:dyDescent="0.25">
      <c r="A28" s="22" t="s">
        <v>14</v>
      </c>
      <c r="B28" s="16"/>
      <c r="C28" s="15" t="s">
        <v>41</v>
      </c>
      <c r="D28" s="15" t="s">
        <v>44</v>
      </c>
      <c r="E28" s="15" t="s">
        <v>25</v>
      </c>
      <c r="F28" s="23" t="s">
        <v>28</v>
      </c>
      <c r="G28" s="24" t="s">
        <v>31</v>
      </c>
      <c r="H28" s="16"/>
      <c r="I28" s="13"/>
    </row>
    <row r="29" spans="1:10" x14ac:dyDescent="0.25">
      <c r="A29" s="25"/>
      <c r="B29" s="26"/>
      <c r="C29" s="27" t="s">
        <v>42</v>
      </c>
      <c r="D29" s="27" t="s">
        <v>43</v>
      </c>
      <c r="E29" s="27" t="s">
        <v>26</v>
      </c>
      <c r="F29" s="12" t="s">
        <v>29</v>
      </c>
      <c r="G29" s="28"/>
      <c r="H29" s="17"/>
      <c r="I29" s="13"/>
    </row>
    <row r="30" spans="1:10" x14ac:dyDescent="0.25">
      <c r="A30" s="25"/>
      <c r="B30" s="26"/>
      <c r="C30" s="27" t="s">
        <v>15</v>
      </c>
      <c r="D30" s="27" t="s">
        <v>45</v>
      </c>
      <c r="E30" s="27" t="s">
        <v>27</v>
      </c>
      <c r="F30" s="12" t="s">
        <v>30</v>
      </c>
      <c r="G30" s="28"/>
      <c r="H30" s="17"/>
      <c r="I30" s="13"/>
    </row>
    <row r="31" spans="1:10" x14ac:dyDescent="0.25">
      <c r="A31" s="29"/>
      <c r="B31" s="30"/>
      <c r="C31" s="31" t="s">
        <v>16</v>
      </c>
      <c r="D31" s="31" t="s">
        <v>46</v>
      </c>
      <c r="E31" s="31"/>
      <c r="F31" s="32"/>
      <c r="G31" s="33"/>
      <c r="H31" s="18"/>
      <c r="I31" s="13"/>
    </row>
    <row r="32" spans="1:10" x14ac:dyDescent="0.25">
      <c r="A32" s="34" t="s">
        <v>17</v>
      </c>
      <c r="B32" s="35"/>
      <c r="C32" s="20">
        <v>55.2</v>
      </c>
      <c r="D32" s="20">
        <v>450.2</v>
      </c>
      <c r="E32" s="19">
        <v>558.5</v>
      </c>
      <c r="F32" s="35">
        <v>-53.1</v>
      </c>
      <c r="G32" s="74" t="s">
        <v>108</v>
      </c>
      <c r="H32" s="76"/>
      <c r="I32" s="13"/>
    </row>
    <row r="33" spans="1:9" x14ac:dyDescent="0.25">
      <c r="A33" s="14" t="s">
        <v>18</v>
      </c>
      <c r="B33" s="14"/>
      <c r="C33" s="14"/>
      <c r="D33" s="14"/>
      <c r="E33" s="14"/>
      <c r="F33" s="14"/>
      <c r="G33" s="14"/>
      <c r="H33" s="14"/>
      <c r="I33" s="13"/>
    </row>
    <row r="34" spans="1:9" x14ac:dyDescent="0.25">
      <c r="A34" s="15" t="s">
        <v>19</v>
      </c>
      <c r="B34" s="24" t="s">
        <v>20</v>
      </c>
      <c r="C34" s="23"/>
      <c r="D34" s="23"/>
      <c r="E34" s="16"/>
      <c r="F34" s="15" t="s">
        <v>21</v>
      </c>
      <c r="G34" s="16" t="s">
        <v>22</v>
      </c>
      <c r="H34" s="13"/>
      <c r="I34" s="13"/>
    </row>
    <row r="35" spans="1:9" x14ac:dyDescent="0.25">
      <c r="A35" s="24"/>
      <c r="B35" s="83">
        <v>2017</v>
      </c>
      <c r="C35" s="84"/>
      <c r="D35" s="84"/>
      <c r="E35" s="85"/>
      <c r="F35" s="16"/>
      <c r="G35" s="16"/>
      <c r="H35" s="13"/>
      <c r="I35" s="13"/>
    </row>
    <row r="36" spans="1:9" x14ac:dyDescent="0.25">
      <c r="A36" s="54" t="str">
        <f>'[1]Калин.ш Мира'!A111</f>
        <v>Январь</v>
      </c>
      <c r="B36" s="71" t="str">
        <f>'[1]Калин.ш Мира'!B111</f>
        <v>Посыпка придомовой территории ПСС</v>
      </c>
      <c r="C36" s="72"/>
      <c r="D36" s="72"/>
      <c r="E36" s="73"/>
      <c r="F36" s="36" t="s">
        <v>52</v>
      </c>
      <c r="G36" s="20">
        <v>750</v>
      </c>
      <c r="H36" s="13"/>
      <c r="I36" s="13"/>
    </row>
    <row r="37" spans="1:9" x14ac:dyDescent="0.25">
      <c r="A37" s="54"/>
      <c r="B37" s="71" t="s">
        <v>89</v>
      </c>
      <c r="C37" s="72"/>
      <c r="D37" s="72"/>
      <c r="E37" s="73"/>
      <c r="F37" s="55" t="s">
        <v>90</v>
      </c>
      <c r="G37" s="20"/>
      <c r="H37" s="13"/>
      <c r="I37" s="13"/>
    </row>
    <row r="38" spans="1:9" x14ac:dyDescent="0.25">
      <c r="A38" s="54"/>
      <c r="B38" s="74" t="str">
        <f>'[1]Калин.ш Мира'!B112</f>
        <v>Ремонт ХВС (стояк)   Американка 25</v>
      </c>
      <c r="C38" s="75"/>
      <c r="D38" s="75"/>
      <c r="E38" s="76"/>
      <c r="F38" s="36" t="s">
        <v>48</v>
      </c>
      <c r="G38" s="20">
        <v>497</v>
      </c>
      <c r="H38" s="13"/>
      <c r="I38" s="13"/>
    </row>
    <row r="39" spans="1:9" x14ac:dyDescent="0.25">
      <c r="A39" s="54"/>
      <c r="B39" s="74" t="str">
        <f>'[1]Калин.ш Мира'!B113</f>
        <v>Тройник 25,20,25</v>
      </c>
      <c r="C39" s="75"/>
      <c r="D39" s="75"/>
      <c r="E39" s="76"/>
      <c r="F39" s="36" t="s">
        <v>32</v>
      </c>
      <c r="G39" s="20">
        <v>14</v>
      </c>
      <c r="H39" s="13"/>
      <c r="I39" s="13"/>
    </row>
    <row r="40" spans="1:9" x14ac:dyDescent="0.25">
      <c r="A40" s="54"/>
      <c r="B40" s="74" t="str">
        <f>'[1]Калин.ш Мира'!B114</f>
        <v>Кран шаровый 25</v>
      </c>
      <c r="C40" s="75"/>
      <c r="D40" s="75"/>
      <c r="E40" s="76"/>
      <c r="F40" s="36" t="s">
        <v>32</v>
      </c>
      <c r="G40" s="20">
        <v>541</v>
      </c>
      <c r="H40" s="13"/>
      <c r="I40" s="13"/>
    </row>
    <row r="41" spans="1:9" x14ac:dyDescent="0.25">
      <c r="A41" s="54"/>
      <c r="B41" s="74" t="str">
        <f>'[1]Калин.ш Мира'!B115</f>
        <v>Муфта соед.21*15</v>
      </c>
      <c r="C41" s="75"/>
      <c r="D41" s="75"/>
      <c r="E41" s="76"/>
      <c r="F41" s="36" t="s">
        <v>32</v>
      </c>
      <c r="G41" s="20">
        <v>55</v>
      </c>
      <c r="H41" s="13"/>
      <c r="I41" s="13"/>
    </row>
    <row r="42" spans="1:9" x14ac:dyDescent="0.25">
      <c r="A42" s="54"/>
      <c r="B42" s="74" t="str">
        <f>'[1]Калин.ш Мира'!B116</f>
        <v>Труба РР 25</v>
      </c>
      <c r="C42" s="75"/>
      <c r="D42" s="75"/>
      <c r="E42" s="76"/>
      <c r="F42" s="45" t="s">
        <v>50</v>
      </c>
      <c r="G42" s="20">
        <v>380</v>
      </c>
      <c r="H42" s="13"/>
      <c r="I42" s="13"/>
    </row>
    <row r="43" spans="1:9" x14ac:dyDescent="0.25">
      <c r="A43" s="54"/>
      <c r="B43" s="74" t="str">
        <f>'[1]Калин.ш Мира'!B117</f>
        <v>Ремонт канализационного стояка в кв.3.    Переходник 110</v>
      </c>
      <c r="C43" s="75"/>
      <c r="D43" s="75"/>
      <c r="E43" s="76"/>
      <c r="F43" s="45" t="s">
        <v>32</v>
      </c>
      <c r="G43" s="20">
        <v>99</v>
      </c>
      <c r="H43" s="13"/>
      <c r="I43" s="13"/>
    </row>
    <row r="44" spans="1:9" x14ac:dyDescent="0.25">
      <c r="A44" s="54"/>
      <c r="B44" s="74" t="str">
        <f>'[1]Калин.ш Мира'!B118</f>
        <v>Манжет</v>
      </c>
      <c r="C44" s="75"/>
      <c r="D44" s="75"/>
      <c r="E44" s="76"/>
      <c r="F44" s="45" t="s">
        <v>32</v>
      </c>
      <c r="G44" s="20">
        <v>36</v>
      </c>
      <c r="H44" s="13"/>
      <c r="I44" s="13"/>
    </row>
    <row r="45" spans="1:9" x14ac:dyDescent="0.25">
      <c r="A45" s="54"/>
      <c r="B45" s="74" t="str">
        <f>'[1]Калин.ш Мира'!B119</f>
        <v>Ревизия п/э 11 в сборе с кольцом</v>
      </c>
      <c r="C45" s="75"/>
      <c r="D45" s="75"/>
      <c r="E45" s="76"/>
      <c r="F45" s="36" t="s">
        <v>32</v>
      </c>
      <c r="G45" s="20">
        <v>96</v>
      </c>
      <c r="H45" s="13"/>
      <c r="I45" s="13"/>
    </row>
    <row r="46" spans="1:9" x14ac:dyDescent="0.25">
      <c r="A46" s="54"/>
      <c r="B46" s="74" t="str">
        <f>'[1]Калин.ш Мира'!B120</f>
        <v>Крестовина</v>
      </c>
      <c r="C46" s="75"/>
      <c r="D46" s="75"/>
      <c r="E46" s="76"/>
      <c r="F46" s="36" t="s">
        <v>32</v>
      </c>
      <c r="G46" s="20">
        <v>147</v>
      </c>
      <c r="H46" s="13"/>
      <c r="I46" s="13"/>
    </row>
    <row r="47" spans="1:9" x14ac:dyDescent="0.25">
      <c r="A47" s="54"/>
      <c r="B47" s="74" t="str">
        <f>'[1]Калин.ш Мира'!B121</f>
        <v>Труба с/т.110 (1м)</v>
      </c>
      <c r="C47" s="75"/>
      <c r="D47" s="75"/>
      <c r="E47" s="76"/>
      <c r="F47" s="36" t="s">
        <v>48</v>
      </c>
      <c r="G47" s="20">
        <v>348</v>
      </c>
      <c r="H47" s="13"/>
      <c r="I47" s="13"/>
    </row>
    <row r="48" spans="1:9" x14ac:dyDescent="0.25">
      <c r="A48" s="54"/>
      <c r="B48" s="74" t="str">
        <f>'[1]Калин.ш Мира'!B122</f>
        <v>Переходник</v>
      </c>
      <c r="C48" s="75"/>
      <c r="D48" s="75"/>
      <c r="E48" s="76"/>
      <c r="F48" s="36" t="s">
        <v>32</v>
      </c>
      <c r="G48" s="37">
        <v>37</v>
      </c>
      <c r="H48" s="13"/>
      <c r="I48" s="13"/>
    </row>
    <row r="49" spans="1:9" x14ac:dyDescent="0.25">
      <c r="A49" s="54"/>
      <c r="B49" s="77" t="str">
        <f>'[1]Калин.ш Мира'!B123</f>
        <v>Муфта п/э 110 рыжая</v>
      </c>
      <c r="C49" s="78"/>
      <c r="D49" s="78"/>
      <c r="E49" s="79"/>
      <c r="F49" s="38" t="s">
        <v>32</v>
      </c>
      <c r="G49" s="37">
        <v>78</v>
      </c>
      <c r="H49" s="13"/>
      <c r="I49" s="13"/>
    </row>
    <row r="50" spans="1:9" x14ac:dyDescent="0.25">
      <c r="A50" s="54"/>
      <c r="B50" s="77" t="str">
        <f>'[1]Калин.ш Мира'!B124</f>
        <v>Ремонт лавочек.   Саморезы</v>
      </c>
      <c r="C50" s="78"/>
      <c r="D50" s="78"/>
      <c r="E50" s="79"/>
      <c r="F50" s="38" t="s">
        <v>70</v>
      </c>
      <c r="G50" s="37">
        <v>25</v>
      </c>
      <c r="H50" s="13"/>
      <c r="I50" s="13"/>
    </row>
    <row r="51" spans="1:9" x14ac:dyDescent="0.25">
      <c r="A51" s="54" t="str">
        <f>'[1]Калин.ш Мира'!A125</f>
        <v>февраль</v>
      </c>
      <c r="B51" s="77" t="str">
        <f>'[1]Калин.ш Мира'!B125</f>
        <v>Посыпка придомовой территории ПСС</v>
      </c>
      <c r="C51" s="78"/>
      <c r="D51" s="78"/>
      <c r="E51" s="79"/>
      <c r="F51" s="38" t="s">
        <v>58</v>
      </c>
      <c r="G51" s="37">
        <v>750</v>
      </c>
      <c r="H51" s="13"/>
      <c r="I51" s="13"/>
    </row>
    <row r="52" spans="1:9" x14ac:dyDescent="0.25">
      <c r="A52" s="54"/>
      <c r="B52" s="77" t="s">
        <v>89</v>
      </c>
      <c r="C52" s="78"/>
      <c r="D52" s="78"/>
      <c r="E52" s="79"/>
      <c r="F52" s="38" t="s">
        <v>91</v>
      </c>
      <c r="G52" s="37"/>
      <c r="H52" s="13"/>
      <c r="I52" s="13"/>
    </row>
    <row r="53" spans="1:9" x14ac:dyDescent="0.25">
      <c r="A53" s="54" t="s">
        <v>92</v>
      </c>
      <c r="B53" s="77" t="s">
        <v>89</v>
      </c>
      <c r="C53" s="78"/>
      <c r="D53" s="78"/>
      <c r="E53" s="79"/>
      <c r="F53" s="38" t="s">
        <v>93</v>
      </c>
      <c r="G53" s="37"/>
      <c r="H53" s="13"/>
      <c r="I53" s="13"/>
    </row>
    <row r="54" spans="1:9" x14ac:dyDescent="0.25">
      <c r="A54" s="54" t="s">
        <v>94</v>
      </c>
      <c r="B54" s="77" t="s">
        <v>95</v>
      </c>
      <c r="C54" s="78"/>
      <c r="D54" s="78"/>
      <c r="E54" s="79"/>
      <c r="F54" s="38" t="s">
        <v>96</v>
      </c>
      <c r="G54" s="37"/>
      <c r="H54" s="13"/>
      <c r="I54" s="13"/>
    </row>
    <row r="55" spans="1:9" x14ac:dyDescent="0.25">
      <c r="A55" s="54"/>
      <c r="B55" s="77" t="s">
        <v>97</v>
      </c>
      <c r="C55" s="78"/>
      <c r="D55" s="78"/>
      <c r="E55" s="79"/>
      <c r="F55" s="38" t="s">
        <v>98</v>
      </c>
      <c r="G55" s="37"/>
      <c r="H55" s="13"/>
      <c r="I55" s="13"/>
    </row>
    <row r="56" spans="1:9" x14ac:dyDescent="0.25">
      <c r="A56" s="54" t="str">
        <f>'[1]Калин.ш Мира'!A126</f>
        <v>май</v>
      </c>
      <c r="B56" s="77" t="str">
        <f>'[1]Калин.ш Мира'!B126</f>
        <v>Ремонт ХВС  Муфта обжимная</v>
      </c>
      <c r="C56" s="78"/>
      <c r="D56" s="78"/>
      <c r="E56" s="79"/>
      <c r="F56" s="38" t="s">
        <v>32</v>
      </c>
      <c r="G56" s="37">
        <v>535</v>
      </c>
      <c r="H56" s="13"/>
      <c r="I56" s="13"/>
    </row>
    <row r="57" spans="1:9" x14ac:dyDescent="0.25">
      <c r="A57" s="54"/>
      <c r="B57" s="77" t="str">
        <f>'[1]Калин.ш Мира'!B127</f>
        <v>американка 25</v>
      </c>
      <c r="C57" s="78"/>
      <c r="D57" s="78"/>
      <c r="E57" s="79"/>
      <c r="F57" s="38" t="s">
        <v>49</v>
      </c>
      <c r="G57" s="20">
        <v>536</v>
      </c>
      <c r="H57" s="13"/>
      <c r="I57" s="13"/>
    </row>
    <row r="58" spans="1:9" x14ac:dyDescent="0.25">
      <c r="A58" s="54"/>
      <c r="B58" s="77" t="str">
        <f>'[1]Калин.ш Мира'!B128</f>
        <v>угол 25</v>
      </c>
      <c r="C58" s="78"/>
      <c r="D58" s="78"/>
      <c r="E58" s="79"/>
      <c r="F58" s="38" t="s">
        <v>49</v>
      </c>
      <c r="G58" s="37">
        <v>28</v>
      </c>
      <c r="H58" s="13"/>
      <c r="I58" s="13"/>
    </row>
    <row r="59" spans="1:9" x14ac:dyDescent="0.25">
      <c r="A59" s="54"/>
      <c r="B59" s="77" t="str">
        <f>'[1]Калин.ш Мира'!B129</f>
        <v>труба рр 25</v>
      </c>
      <c r="C59" s="78"/>
      <c r="D59" s="78"/>
      <c r="E59" s="79"/>
      <c r="F59" s="38" t="s">
        <v>50</v>
      </c>
      <c r="G59" s="20">
        <v>292</v>
      </c>
      <c r="H59" s="13"/>
      <c r="I59" s="13"/>
    </row>
    <row r="60" spans="1:9" x14ac:dyDescent="0.25">
      <c r="A60" s="54"/>
      <c r="B60" s="77" t="str">
        <f>'[1]Калин.ш Мира'!B130</f>
        <v>герметик силиконовый</v>
      </c>
      <c r="C60" s="78"/>
      <c r="D60" s="78"/>
      <c r="E60" s="79"/>
      <c r="F60" s="38" t="s">
        <v>32</v>
      </c>
      <c r="G60" s="20">
        <v>292</v>
      </c>
      <c r="H60" s="13"/>
      <c r="I60" s="13"/>
    </row>
    <row r="61" spans="1:9" x14ac:dyDescent="0.25">
      <c r="A61" s="54"/>
      <c r="B61" s="77" t="str">
        <f>'[1]Калин.ш Мира'!B131</f>
        <v>Круг отрезной</v>
      </c>
      <c r="C61" s="78"/>
      <c r="D61" s="78"/>
      <c r="E61" s="79"/>
      <c r="F61" s="38" t="s">
        <v>57</v>
      </c>
      <c r="G61" s="20">
        <v>115</v>
      </c>
      <c r="H61" s="13"/>
      <c r="I61" s="13"/>
    </row>
    <row r="62" spans="1:9" x14ac:dyDescent="0.25">
      <c r="A62" s="54"/>
      <c r="B62" s="74" t="str">
        <f>'[1]Калин.ш Мира'!B132</f>
        <v>Работа автовышки.   Бензин АИ-92</v>
      </c>
      <c r="C62" s="75"/>
      <c r="D62" s="75"/>
      <c r="E62" s="76"/>
      <c r="F62" s="36" t="s">
        <v>71</v>
      </c>
      <c r="G62" s="20">
        <v>700</v>
      </c>
      <c r="H62" s="13"/>
      <c r="I62" s="13"/>
    </row>
    <row r="63" spans="1:9" x14ac:dyDescent="0.25">
      <c r="A63" s="54" t="s">
        <v>61</v>
      </c>
      <c r="B63" s="74" t="s">
        <v>97</v>
      </c>
      <c r="C63" s="75"/>
      <c r="D63" s="75"/>
      <c r="E63" s="76"/>
      <c r="F63" s="55" t="s">
        <v>98</v>
      </c>
      <c r="G63" s="20"/>
      <c r="H63" s="13"/>
      <c r="I63" s="13"/>
    </row>
    <row r="64" spans="1:9" x14ac:dyDescent="0.25">
      <c r="A64" s="54" t="str">
        <f>'[1]Калин.ш Мира'!A133</f>
        <v>июль</v>
      </c>
      <c r="B64" s="74" t="str">
        <f>'[1]Калин.ш Мира'!B133</f>
        <v>Замена автомата 32А в подвале</v>
      </c>
      <c r="C64" s="75"/>
      <c r="D64" s="75"/>
      <c r="E64" s="76"/>
      <c r="F64" s="36" t="s">
        <v>32</v>
      </c>
      <c r="G64" s="20">
        <v>224</v>
      </c>
      <c r="H64" s="13"/>
      <c r="I64" s="13"/>
    </row>
    <row r="65" spans="1:9" x14ac:dyDescent="0.25">
      <c r="A65" s="54"/>
      <c r="B65" s="74" t="str">
        <f>'[1]Калин.ш Мира'!B134</f>
        <v>установка розетки в подвале</v>
      </c>
      <c r="C65" s="75"/>
      <c r="D65" s="75"/>
      <c r="E65" s="76"/>
      <c r="F65" s="36" t="s">
        <v>32</v>
      </c>
      <c r="G65" s="20">
        <v>40</v>
      </c>
      <c r="H65" s="13"/>
      <c r="I65" s="13"/>
    </row>
    <row r="66" spans="1:9" x14ac:dyDescent="0.25">
      <c r="A66" s="54"/>
      <c r="B66" s="74" t="str">
        <f>'[1]Калин.ш Мира'!B135</f>
        <v>Ремонт канализации в подвале.  Герметик силиконовый</v>
      </c>
      <c r="C66" s="75"/>
      <c r="D66" s="75"/>
      <c r="E66" s="76"/>
      <c r="F66" s="36" t="s">
        <v>32</v>
      </c>
      <c r="G66" s="20">
        <v>193</v>
      </c>
      <c r="H66" s="13"/>
      <c r="I66" s="13"/>
    </row>
    <row r="67" spans="1:9" x14ac:dyDescent="0.25">
      <c r="A67" s="54"/>
      <c r="B67" s="74" t="str">
        <f>'[1]Калин.ш Мира'!B136</f>
        <v>отвод д.110</v>
      </c>
      <c r="C67" s="75"/>
      <c r="D67" s="75"/>
      <c r="E67" s="76"/>
      <c r="F67" s="36" t="s">
        <v>51</v>
      </c>
      <c r="G67" s="20">
        <v>150</v>
      </c>
      <c r="H67" s="13"/>
      <c r="I67" s="13"/>
    </row>
    <row r="68" spans="1:9" x14ac:dyDescent="0.25">
      <c r="A68" s="54"/>
      <c r="B68" s="74" t="str">
        <f>'[1]Калин.ш Мира'!B137</f>
        <v>тройник 110</v>
      </c>
      <c r="C68" s="75"/>
      <c r="D68" s="75"/>
      <c r="E68" s="76"/>
      <c r="F68" s="36" t="s">
        <v>51</v>
      </c>
      <c r="G68" s="20">
        <v>276</v>
      </c>
      <c r="H68" s="13"/>
      <c r="I68" s="13"/>
    </row>
    <row r="69" spans="1:9" x14ac:dyDescent="0.25">
      <c r="A69" s="54"/>
      <c r="B69" s="74" t="str">
        <f>'[1]Калин.ш Мира'!B138</f>
        <v>труба с/т 110 (0,5м)</v>
      </c>
      <c r="C69" s="75"/>
      <c r="D69" s="75"/>
      <c r="E69" s="76"/>
      <c r="F69" s="36" t="s">
        <v>32</v>
      </c>
      <c r="G69" s="20">
        <v>120</v>
      </c>
      <c r="H69" s="13"/>
      <c r="I69" s="13"/>
    </row>
    <row r="70" spans="1:9" x14ac:dyDescent="0.25">
      <c r="A70" s="54"/>
      <c r="B70" s="74" t="str">
        <f>'[1]Калин.ш Мира'!B139</f>
        <v>труба с/т 110 (1м)</v>
      </c>
      <c r="C70" s="75"/>
      <c r="D70" s="75"/>
      <c r="E70" s="76"/>
      <c r="F70" s="36" t="s">
        <v>72</v>
      </c>
      <c r="G70" s="20">
        <v>662</v>
      </c>
      <c r="H70" s="13"/>
      <c r="I70" s="13"/>
    </row>
    <row r="71" spans="1:9" x14ac:dyDescent="0.25">
      <c r="A71" s="54"/>
      <c r="B71" s="74" t="str">
        <f>'[1]Калин.ш Мира'!B140</f>
        <v>переходник 110*50</v>
      </c>
      <c r="C71" s="75"/>
      <c r="D71" s="75"/>
      <c r="E71" s="76"/>
      <c r="F71" s="52" t="s">
        <v>73</v>
      </c>
      <c r="G71" s="20">
        <v>161</v>
      </c>
      <c r="H71" s="13"/>
      <c r="I71" s="13"/>
    </row>
    <row r="72" spans="1:9" x14ac:dyDescent="0.25">
      <c r="A72" s="54"/>
      <c r="B72" s="74" t="str">
        <f>'[1]Калин.ш Мира'!B141</f>
        <v>тройник 50*50*50</v>
      </c>
      <c r="C72" s="75"/>
      <c r="D72" s="75"/>
      <c r="E72" s="76"/>
      <c r="F72" s="52" t="s">
        <v>74</v>
      </c>
      <c r="G72" s="20">
        <v>36</v>
      </c>
      <c r="H72" s="13"/>
      <c r="I72" s="13"/>
    </row>
    <row r="73" spans="1:9" x14ac:dyDescent="0.25">
      <c r="A73" s="54"/>
      <c r="B73" s="74" t="str">
        <f>'[1]Калин.ш Мира'!B142</f>
        <v>труба с/т 50(1м)</v>
      </c>
      <c r="C73" s="75"/>
      <c r="D73" s="75"/>
      <c r="E73" s="76"/>
      <c r="F73" s="36" t="s">
        <v>75</v>
      </c>
      <c r="G73" s="20">
        <v>430</v>
      </c>
      <c r="H73" s="13"/>
      <c r="I73" s="13"/>
    </row>
    <row r="74" spans="1:9" x14ac:dyDescent="0.25">
      <c r="A74" s="54"/>
      <c r="B74" s="74" t="str">
        <f>'[1]Калин.ш Мира'!B143</f>
        <v>хомут 50</v>
      </c>
      <c r="C74" s="75"/>
      <c r="D74" s="75"/>
      <c r="E74" s="76"/>
      <c r="F74" s="36" t="s">
        <v>76</v>
      </c>
      <c r="G74" s="20">
        <v>18</v>
      </c>
      <c r="H74" s="13"/>
      <c r="I74" s="13"/>
    </row>
    <row r="75" spans="1:9" x14ac:dyDescent="0.25">
      <c r="A75" s="54"/>
      <c r="B75" s="74" t="str">
        <f>'[1]Калин.ш Мира'!B144</f>
        <v>переходник на пластик</v>
      </c>
      <c r="C75" s="75"/>
      <c r="D75" s="75"/>
      <c r="E75" s="76"/>
      <c r="F75" s="36" t="s">
        <v>74</v>
      </c>
      <c r="G75" s="20">
        <v>54</v>
      </c>
      <c r="H75" s="13"/>
      <c r="I75" s="13"/>
    </row>
    <row r="76" spans="1:9" x14ac:dyDescent="0.25">
      <c r="A76" s="54"/>
      <c r="B76" s="74" t="str">
        <f>'[1]Калин.ш Мира'!B145</f>
        <v>отвод 50</v>
      </c>
      <c r="C76" s="75"/>
      <c r="D76" s="75"/>
      <c r="E76" s="76"/>
      <c r="F76" s="36" t="s">
        <v>72</v>
      </c>
      <c r="G76" s="20">
        <v>72</v>
      </c>
      <c r="H76" s="13"/>
      <c r="I76" s="13"/>
    </row>
    <row r="77" spans="1:9" x14ac:dyDescent="0.25">
      <c r="A77" s="54"/>
      <c r="B77" s="74" t="str">
        <f>'[1]Калин.ш Мира'!B146</f>
        <v>труба с/т 110 (2м)</v>
      </c>
      <c r="C77" s="75"/>
      <c r="D77" s="75"/>
      <c r="E77" s="76"/>
      <c r="F77" s="36" t="s">
        <v>59</v>
      </c>
      <c r="G77" s="20">
        <v>1820</v>
      </c>
      <c r="H77" s="13"/>
      <c r="I77" s="13"/>
    </row>
    <row r="78" spans="1:9" x14ac:dyDescent="0.25">
      <c r="A78" s="54"/>
      <c r="B78" s="74" t="str">
        <f>'[1]Калин.ш Мира'!B147</f>
        <v>манжет</v>
      </c>
      <c r="C78" s="75"/>
      <c r="D78" s="75"/>
      <c r="E78" s="76"/>
      <c r="F78" s="36" t="s">
        <v>74</v>
      </c>
      <c r="G78" s="20">
        <v>32</v>
      </c>
      <c r="H78" s="13"/>
      <c r="I78" s="13"/>
    </row>
    <row r="79" spans="1:9" x14ac:dyDescent="0.25">
      <c r="A79" s="54"/>
      <c r="B79" s="74" t="str">
        <f>'[1]Калин.ш Мира'!B148</f>
        <v>ревизия п/э 110 в сборе с кольцом</v>
      </c>
      <c r="C79" s="75"/>
      <c r="D79" s="75"/>
      <c r="E79" s="76"/>
      <c r="F79" s="36" t="s">
        <v>76</v>
      </c>
      <c r="G79" s="20">
        <v>186</v>
      </c>
      <c r="H79" s="13"/>
      <c r="I79" s="13"/>
    </row>
    <row r="80" spans="1:9" x14ac:dyDescent="0.25">
      <c r="A80" s="54"/>
      <c r="B80" s="74" t="str">
        <f>'[1]Калин.ш Мира'!B149</f>
        <v>Скашивание травы. Бензин АИ-92, масло STIHL</v>
      </c>
      <c r="C80" s="75"/>
      <c r="D80" s="75"/>
      <c r="E80" s="76"/>
      <c r="F80" s="36" t="s">
        <v>77</v>
      </c>
      <c r="G80" s="20">
        <v>148</v>
      </c>
      <c r="H80" s="13"/>
      <c r="I80" s="13"/>
    </row>
    <row r="81" spans="1:9" x14ac:dyDescent="0.25">
      <c r="A81" s="54"/>
      <c r="B81" s="74" t="str">
        <f>'[1]Калин.ш Мира'!B150</f>
        <v>масло STIHL</v>
      </c>
      <c r="C81" s="75"/>
      <c r="D81" s="75"/>
      <c r="E81" s="76"/>
      <c r="F81" s="36" t="s">
        <v>78</v>
      </c>
      <c r="G81" s="20">
        <v>80</v>
      </c>
      <c r="H81" s="13"/>
      <c r="I81" s="13"/>
    </row>
    <row r="82" spans="1:9" x14ac:dyDescent="0.25">
      <c r="A82" s="54" t="str">
        <f>'[1]Калин.ш Мира'!A151</f>
        <v>август</v>
      </c>
      <c r="B82" s="74" t="str">
        <f>'[1]Калин.ш Мира'!B151</f>
        <v>Ремонт ХВС.      Кран шар.20</v>
      </c>
      <c r="C82" s="75"/>
      <c r="D82" s="75"/>
      <c r="E82" s="76"/>
      <c r="F82" s="36" t="s">
        <v>32</v>
      </c>
      <c r="G82" s="20">
        <v>236</v>
      </c>
      <c r="H82" s="13"/>
      <c r="I82" s="13"/>
    </row>
    <row r="83" spans="1:9" x14ac:dyDescent="0.25">
      <c r="A83" s="54"/>
      <c r="B83" s="74" t="str">
        <f>'[1]Калин.ш Мира'!B152</f>
        <v>Муфта соед. Пп25</v>
      </c>
      <c r="C83" s="75"/>
      <c r="D83" s="75"/>
      <c r="E83" s="76"/>
      <c r="F83" s="36" t="s">
        <v>76</v>
      </c>
      <c r="G83" s="20">
        <v>12</v>
      </c>
      <c r="H83" s="13"/>
      <c r="I83" s="13"/>
    </row>
    <row r="84" spans="1:9" x14ac:dyDescent="0.25">
      <c r="A84" s="54" t="str">
        <f>'[1]Калин.ш Мира'!A153</f>
        <v>сентябрь</v>
      </c>
      <c r="B84" s="74" t="str">
        <f>'[1]Калин.ш Мира'!B153</f>
        <v>Ремонт ХВС, ГВС, ЦСО.    Кран шар.15</v>
      </c>
      <c r="C84" s="75"/>
      <c r="D84" s="75"/>
      <c r="E84" s="76"/>
      <c r="F84" s="36" t="s">
        <v>79</v>
      </c>
      <c r="G84" s="20">
        <v>1338</v>
      </c>
      <c r="H84" s="13"/>
      <c r="I84" s="13"/>
    </row>
    <row r="85" spans="1:9" x14ac:dyDescent="0.25">
      <c r="A85" s="54"/>
      <c r="B85" s="74" t="str">
        <f>'[1]Калин.ш Мира'!B154</f>
        <v>Кран шар.20</v>
      </c>
      <c r="C85" s="75"/>
      <c r="D85" s="75"/>
      <c r="E85" s="76"/>
      <c r="F85" s="36" t="s">
        <v>48</v>
      </c>
      <c r="G85" s="20">
        <v>472</v>
      </c>
      <c r="H85" s="13"/>
      <c r="I85" s="13"/>
    </row>
    <row r="86" spans="1:9" x14ac:dyDescent="0.25">
      <c r="A86" s="54"/>
      <c r="B86" s="74" t="str">
        <f>'[1]Калин.ш Мира'!B155</f>
        <v>американка 25*3/4</v>
      </c>
      <c r="C86" s="75"/>
      <c r="D86" s="75"/>
      <c r="E86" s="76"/>
      <c r="F86" s="36" t="s">
        <v>49</v>
      </c>
      <c r="G86" s="20">
        <v>535</v>
      </c>
      <c r="H86" s="13"/>
      <c r="I86" s="13"/>
    </row>
    <row r="87" spans="1:9" x14ac:dyDescent="0.25">
      <c r="A87" s="54"/>
      <c r="B87" s="74" t="str">
        <f>'[1]Калин.ш Мира'!B156</f>
        <v>тройник 25*15</v>
      </c>
      <c r="C87" s="75"/>
      <c r="D87" s="75"/>
      <c r="E87" s="76"/>
      <c r="F87" s="36" t="s">
        <v>51</v>
      </c>
      <c r="G87" s="20">
        <v>183</v>
      </c>
      <c r="H87" s="13"/>
      <c r="I87" s="13"/>
    </row>
    <row r="88" spans="1:9" x14ac:dyDescent="0.25">
      <c r="A88" s="54"/>
      <c r="B88" s="74" t="str">
        <f>'[1]Калин.ш Мира'!B157</f>
        <v>угол 25</v>
      </c>
      <c r="C88" s="75"/>
      <c r="D88" s="75"/>
      <c r="E88" s="76"/>
      <c r="F88" s="36" t="s">
        <v>49</v>
      </c>
      <c r="G88" s="20">
        <v>28</v>
      </c>
      <c r="H88" s="13"/>
      <c r="I88" s="13"/>
    </row>
    <row r="89" spans="1:9" x14ac:dyDescent="0.25">
      <c r="A89" s="54"/>
      <c r="B89" s="74" t="str">
        <f>'[1]Калин.ш Мира'!B158</f>
        <v>труба пп 25</v>
      </c>
      <c r="C89" s="75"/>
      <c r="D89" s="75"/>
      <c r="E89" s="76"/>
      <c r="F89" s="36" t="s">
        <v>50</v>
      </c>
      <c r="G89" s="20">
        <v>245</v>
      </c>
      <c r="H89" s="13"/>
      <c r="I89" s="13"/>
    </row>
    <row r="90" spans="1:9" x14ac:dyDescent="0.25">
      <c r="A90" s="54"/>
      <c r="B90" s="74" t="str">
        <f>'[1]Калин.ш Мира'!B159</f>
        <v>американка 32*1*</v>
      </c>
      <c r="C90" s="75"/>
      <c r="D90" s="75"/>
      <c r="E90" s="76"/>
      <c r="F90" s="36" t="s">
        <v>48</v>
      </c>
      <c r="G90" s="20">
        <v>437</v>
      </c>
      <c r="H90" s="13"/>
      <c r="I90" s="13"/>
    </row>
    <row r="91" spans="1:9" x14ac:dyDescent="0.25">
      <c r="A91" s="54"/>
      <c r="B91" s="74" t="str">
        <f>'[1]Калин.ш Мира'!B160</f>
        <v>манометр</v>
      </c>
      <c r="C91" s="75"/>
      <c r="D91" s="75"/>
      <c r="E91" s="76"/>
      <c r="F91" s="36" t="s">
        <v>49</v>
      </c>
      <c r="G91" s="20">
        <v>796</v>
      </c>
      <c r="H91" s="13"/>
      <c r="I91" s="13"/>
    </row>
    <row r="92" spans="1:9" x14ac:dyDescent="0.25">
      <c r="A92" s="54"/>
      <c r="B92" s="74" t="str">
        <f>'[1]Калин.ш Мира'!B161</f>
        <v>футорка</v>
      </c>
      <c r="C92" s="75"/>
      <c r="D92" s="75"/>
      <c r="E92" s="76"/>
      <c r="F92" s="36" t="s">
        <v>49</v>
      </c>
      <c r="G92" s="20">
        <v>170</v>
      </c>
      <c r="H92" s="13"/>
      <c r="I92" s="13"/>
    </row>
    <row r="93" spans="1:9" x14ac:dyDescent="0.25">
      <c r="A93" s="54"/>
      <c r="B93" s="74" t="str">
        <f>'[1]Калин.ш Мира'!B162</f>
        <v>уголок</v>
      </c>
      <c r="C93" s="75"/>
      <c r="D93" s="75"/>
      <c r="E93" s="76"/>
      <c r="F93" s="36" t="s">
        <v>49</v>
      </c>
      <c r="G93" s="20">
        <v>28</v>
      </c>
      <c r="H93" s="13"/>
      <c r="I93" s="13"/>
    </row>
    <row r="94" spans="1:9" x14ac:dyDescent="0.25">
      <c r="A94" s="54"/>
      <c r="B94" s="74" t="str">
        <f>'[1]Калин.ш Мира'!B163</f>
        <v>заглушка 110</v>
      </c>
      <c r="C94" s="75"/>
      <c r="D94" s="75"/>
      <c r="E94" s="76"/>
      <c r="F94" s="36" t="s">
        <v>53</v>
      </c>
      <c r="G94" s="20">
        <v>180</v>
      </c>
      <c r="H94" s="13"/>
      <c r="I94" s="13"/>
    </row>
    <row r="95" spans="1:9" x14ac:dyDescent="0.25">
      <c r="A95" s="54"/>
      <c r="B95" s="74" t="str">
        <f>'[1]Калин.ш Мира'!B164</f>
        <v>заглушка 50</v>
      </c>
      <c r="C95" s="75"/>
      <c r="D95" s="75"/>
      <c r="E95" s="76"/>
      <c r="F95" s="36" t="s">
        <v>57</v>
      </c>
      <c r="G95" s="20">
        <v>500</v>
      </c>
      <c r="H95" s="13"/>
      <c r="I95" s="13"/>
    </row>
    <row r="96" spans="1:9" x14ac:dyDescent="0.25">
      <c r="A96" s="54"/>
      <c r="B96" s="74" t="str">
        <f>'[1]Калин.ш Мира'!B165</f>
        <v>болт д.10</v>
      </c>
      <c r="C96" s="75"/>
      <c r="D96" s="75"/>
      <c r="E96" s="76"/>
      <c r="F96" s="36" t="s">
        <v>80</v>
      </c>
      <c r="G96" s="20">
        <v>168</v>
      </c>
      <c r="H96" s="13"/>
      <c r="I96" s="13"/>
    </row>
    <row r="97" spans="1:9" x14ac:dyDescent="0.25">
      <c r="A97" s="54"/>
      <c r="B97" s="74" t="str">
        <f>'[1]Калин.ш Мира'!B166</f>
        <v>гайка д.10</v>
      </c>
      <c r="C97" s="75"/>
      <c r="D97" s="75"/>
      <c r="E97" s="76"/>
      <c r="F97" s="36" t="s">
        <v>80</v>
      </c>
      <c r="G97" s="20">
        <v>40</v>
      </c>
      <c r="H97" s="13"/>
      <c r="I97" s="13"/>
    </row>
    <row r="98" spans="1:9" x14ac:dyDescent="0.25">
      <c r="A98" s="54"/>
      <c r="B98" s="74" t="str">
        <f>'[1]Калин.ш Мира'!B167</f>
        <v>шайба</v>
      </c>
      <c r="C98" s="75"/>
      <c r="D98" s="75"/>
      <c r="E98" s="76"/>
      <c r="F98" s="36" t="s">
        <v>81</v>
      </c>
      <c r="G98" s="20">
        <v>92</v>
      </c>
      <c r="H98" s="13"/>
      <c r="I98" s="13"/>
    </row>
    <row r="99" spans="1:9" x14ac:dyDescent="0.25">
      <c r="A99" s="54" t="str">
        <f>'[1]Калин.ш Мира'!A168</f>
        <v>октябрь</v>
      </c>
      <c r="B99" s="74" t="str">
        <f>'[1]Калин.ш Мира'!B168</f>
        <v>Теплоизоляция труб.  Утеплитель.(2м)</v>
      </c>
      <c r="C99" s="75"/>
      <c r="D99" s="75"/>
      <c r="E99" s="76"/>
      <c r="F99" s="36" t="s">
        <v>82</v>
      </c>
      <c r="G99" s="20">
        <v>4040</v>
      </c>
      <c r="H99" s="13"/>
      <c r="I99" s="13"/>
    </row>
    <row r="100" spans="1:9" x14ac:dyDescent="0.25">
      <c r="A100" s="54"/>
      <c r="B100" s="74" t="str">
        <f>'[1]Калин.ш Мира'!B169</f>
        <v>лентя клеевая</v>
      </c>
      <c r="C100" s="75"/>
      <c r="D100" s="75"/>
      <c r="E100" s="76"/>
      <c r="F100" s="36" t="s">
        <v>49</v>
      </c>
      <c r="G100" s="20">
        <v>946</v>
      </c>
      <c r="H100" s="13"/>
      <c r="I100" s="13"/>
    </row>
    <row r="101" spans="1:9" x14ac:dyDescent="0.25">
      <c r="A101" s="54"/>
      <c r="B101" s="74" t="str">
        <f>'[1]Калин.ш Мира'!B170</f>
        <v>уборка мусора в подвале.   Мешки д/мусора</v>
      </c>
      <c r="C101" s="75"/>
      <c r="D101" s="75"/>
      <c r="E101" s="76"/>
      <c r="F101" s="36" t="s">
        <v>80</v>
      </c>
      <c r="G101" s="20">
        <v>400</v>
      </c>
      <c r="H101" s="13"/>
      <c r="I101" s="13"/>
    </row>
    <row r="102" spans="1:9" x14ac:dyDescent="0.25">
      <c r="A102" s="54"/>
      <c r="B102" s="74" t="str">
        <f>'[1]Калин.ш Мира'!B171</f>
        <v>Ремонт канализации.      Труба с/т 110 (2м)</v>
      </c>
      <c r="C102" s="75"/>
      <c r="D102" s="75"/>
      <c r="E102" s="76"/>
      <c r="F102" s="36" t="s">
        <v>32</v>
      </c>
      <c r="G102" s="20">
        <v>247</v>
      </c>
      <c r="H102" s="13"/>
      <c r="I102" s="13"/>
    </row>
    <row r="103" spans="1:9" x14ac:dyDescent="0.25">
      <c r="A103" s="54"/>
      <c r="B103" s="74" t="str">
        <f>'[1]Калин.ш Мира'!B172</f>
        <v>переходник чугун/пластик</v>
      </c>
      <c r="C103" s="75"/>
      <c r="D103" s="75"/>
      <c r="E103" s="76"/>
      <c r="F103" s="36" t="s">
        <v>32</v>
      </c>
      <c r="G103" s="20">
        <v>78</v>
      </c>
      <c r="H103" s="13"/>
      <c r="I103" s="13"/>
    </row>
    <row r="104" spans="1:9" x14ac:dyDescent="0.25">
      <c r="A104" s="54"/>
      <c r="B104" s="74" t="str">
        <f>'[1]Калин.ш Мира'!B173</f>
        <v>муфта 110</v>
      </c>
      <c r="C104" s="75"/>
      <c r="D104" s="75"/>
      <c r="E104" s="76"/>
      <c r="F104" s="36" t="s">
        <v>32</v>
      </c>
      <c r="G104" s="20">
        <v>56.5</v>
      </c>
      <c r="H104" s="13"/>
      <c r="I104" s="13"/>
    </row>
    <row r="105" spans="1:9" x14ac:dyDescent="0.25">
      <c r="A105" s="54"/>
      <c r="B105" s="74" t="str">
        <f>'[1]Калин.ш Мира'!B174</f>
        <v>манжет 110</v>
      </c>
      <c r="C105" s="75"/>
      <c r="D105" s="75"/>
      <c r="E105" s="76"/>
      <c r="F105" s="50" t="s">
        <v>32</v>
      </c>
      <c r="G105" s="20">
        <v>35.799999999999997</v>
      </c>
      <c r="H105" s="13"/>
      <c r="I105" s="13"/>
    </row>
    <row r="106" spans="1:9" x14ac:dyDescent="0.25">
      <c r="A106" s="54"/>
      <c r="B106" s="71" t="str">
        <f>'[1]Калин.ш Мира'!B175</f>
        <v>ремонт ГВС.   Угол 45гр. 32</v>
      </c>
      <c r="C106" s="72"/>
      <c r="D106" s="72"/>
      <c r="E106" s="73"/>
      <c r="F106" s="50" t="s">
        <v>53</v>
      </c>
      <c r="G106" s="20">
        <v>130</v>
      </c>
      <c r="H106" s="13"/>
      <c r="I106" s="13"/>
    </row>
    <row r="107" spans="1:9" x14ac:dyDescent="0.25">
      <c r="A107" s="54"/>
      <c r="B107" s="71" t="s">
        <v>111</v>
      </c>
      <c r="C107" s="72"/>
      <c r="D107" s="72"/>
      <c r="E107" s="73"/>
      <c r="F107" s="55" t="s">
        <v>112</v>
      </c>
      <c r="G107" s="20">
        <v>3220</v>
      </c>
      <c r="H107" s="13"/>
      <c r="I107" s="13"/>
    </row>
    <row r="108" spans="1:9" x14ac:dyDescent="0.25">
      <c r="A108" s="54"/>
      <c r="B108" s="71" t="s">
        <v>113</v>
      </c>
      <c r="C108" s="72"/>
      <c r="D108" s="72"/>
      <c r="E108" s="73"/>
      <c r="F108" s="55" t="s">
        <v>115</v>
      </c>
      <c r="G108" s="20">
        <v>4350</v>
      </c>
      <c r="H108" s="13"/>
      <c r="I108" s="13"/>
    </row>
    <row r="109" spans="1:9" x14ac:dyDescent="0.25">
      <c r="A109" s="54"/>
      <c r="B109" s="71" t="s">
        <v>114</v>
      </c>
      <c r="C109" s="72"/>
      <c r="D109" s="72"/>
      <c r="E109" s="73"/>
      <c r="F109" s="55" t="s">
        <v>76</v>
      </c>
      <c r="G109" s="20">
        <v>27.9</v>
      </c>
      <c r="H109" s="13"/>
      <c r="I109" s="13"/>
    </row>
    <row r="110" spans="1:9" x14ac:dyDescent="0.25">
      <c r="A110" s="54"/>
      <c r="B110" s="71" t="s">
        <v>116</v>
      </c>
      <c r="C110" s="72"/>
      <c r="D110" s="72"/>
      <c r="E110" s="73"/>
      <c r="F110" s="55" t="s">
        <v>72</v>
      </c>
      <c r="G110" s="20">
        <v>448</v>
      </c>
      <c r="H110" s="13"/>
      <c r="I110" s="13"/>
    </row>
    <row r="111" spans="1:9" x14ac:dyDescent="0.25">
      <c r="A111" s="54"/>
      <c r="B111" s="71" t="s">
        <v>117</v>
      </c>
      <c r="C111" s="72"/>
      <c r="D111" s="72"/>
      <c r="E111" s="73"/>
      <c r="F111" s="55" t="s">
        <v>76</v>
      </c>
      <c r="G111" s="20">
        <v>401.4</v>
      </c>
      <c r="H111" s="13"/>
      <c r="I111" s="13"/>
    </row>
    <row r="112" spans="1:9" x14ac:dyDescent="0.25">
      <c r="A112" s="54" t="s">
        <v>69</v>
      </c>
      <c r="B112" s="71" t="s">
        <v>62</v>
      </c>
      <c r="C112" s="72"/>
      <c r="D112" s="72"/>
      <c r="E112" s="73"/>
      <c r="F112" s="55" t="s">
        <v>83</v>
      </c>
      <c r="G112" s="20"/>
      <c r="H112" s="13"/>
      <c r="I112" s="13"/>
    </row>
    <row r="113" spans="1:9" x14ac:dyDescent="0.25">
      <c r="A113" s="54"/>
      <c r="B113" s="71" t="s">
        <v>63</v>
      </c>
      <c r="C113" s="72"/>
      <c r="D113" s="72"/>
      <c r="E113" s="73"/>
      <c r="F113" s="55" t="s">
        <v>51</v>
      </c>
      <c r="G113" s="20">
        <v>420</v>
      </c>
      <c r="H113" s="13"/>
      <c r="I113" s="13"/>
    </row>
    <row r="114" spans="1:9" x14ac:dyDescent="0.25">
      <c r="A114" s="54"/>
      <c r="B114" s="71" t="s">
        <v>64</v>
      </c>
      <c r="C114" s="72"/>
      <c r="D114" s="72"/>
      <c r="E114" s="73"/>
      <c r="F114" s="55" t="s">
        <v>84</v>
      </c>
      <c r="G114" s="20">
        <v>3818</v>
      </c>
      <c r="H114" s="13"/>
      <c r="I114" s="13"/>
    </row>
    <row r="115" spans="1:9" x14ac:dyDescent="0.25">
      <c r="A115" s="54"/>
      <c r="B115" s="71" t="s">
        <v>65</v>
      </c>
      <c r="C115" s="72"/>
      <c r="D115" s="72"/>
      <c r="E115" s="73"/>
      <c r="F115" s="55" t="s">
        <v>51</v>
      </c>
      <c r="G115" s="20">
        <v>1282.8</v>
      </c>
      <c r="H115" s="13"/>
      <c r="I115" s="13"/>
    </row>
    <row r="116" spans="1:9" x14ac:dyDescent="0.25">
      <c r="A116" s="54"/>
      <c r="B116" s="71" t="s">
        <v>66</v>
      </c>
      <c r="C116" s="72"/>
      <c r="D116" s="72"/>
      <c r="E116" s="73"/>
      <c r="F116" s="55" t="s">
        <v>32</v>
      </c>
      <c r="G116" s="20">
        <v>163.5</v>
      </c>
      <c r="H116" s="13"/>
      <c r="I116" s="13"/>
    </row>
    <row r="117" spans="1:9" x14ac:dyDescent="0.25">
      <c r="A117" s="54"/>
      <c r="B117" s="71" t="s">
        <v>67</v>
      </c>
      <c r="C117" s="72"/>
      <c r="D117" s="72"/>
      <c r="E117" s="73"/>
      <c r="F117" s="55" t="s">
        <v>49</v>
      </c>
      <c r="G117" s="20">
        <v>728</v>
      </c>
      <c r="H117" s="13"/>
      <c r="I117" s="13"/>
    </row>
    <row r="118" spans="1:9" x14ac:dyDescent="0.25">
      <c r="A118" s="54"/>
      <c r="B118" s="71" t="s">
        <v>68</v>
      </c>
      <c r="C118" s="72"/>
      <c r="D118" s="72"/>
      <c r="E118" s="73"/>
      <c r="F118" s="55" t="s">
        <v>53</v>
      </c>
      <c r="G118" s="20">
        <v>70</v>
      </c>
      <c r="H118" s="13"/>
      <c r="I118" s="13"/>
    </row>
    <row r="119" spans="1:9" x14ac:dyDescent="0.25">
      <c r="A119" s="54"/>
      <c r="B119" s="74" t="s">
        <v>86</v>
      </c>
      <c r="C119" s="75" t="s">
        <v>86</v>
      </c>
      <c r="D119" s="75" t="s">
        <v>86</v>
      </c>
      <c r="E119" s="76" t="s">
        <v>86</v>
      </c>
      <c r="F119" s="36" t="s">
        <v>48</v>
      </c>
      <c r="G119" s="20">
        <v>42</v>
      </c>
      <c r="H119" s="13"/>
      <c r="I119" s="13"/>
    </row>
    <row r="120" spans="1:9" x14ac:dyDescent="0.25">
      <c r="A120" s="54" t="s">
        <v>85</v>
      </c>
      <c r="B120" s="74" t="s">
        <v>87</v>
      </c>
      <c r="C120" s="75" t="s">
        <v>87</v>
      </c>
      <c r="D120" s="75" t="s">
        <v>87</v>
      </c>
      <c r="E120" s="76" t="s">
        <v>87</v>
      </c>
      <c r="F120" s="36" t="s">
        <v>88</v>
      </c>
      <c r="G120" s="20">
        <v>845</v>
      </c>
      <c r="H120" s="13"/>
      <c r="I120" s="13"/>
    </row>
    <row r="121" spans="1:9" x14ac:dyDescent="0.25">
      <c r="A121" s="54"/>
      <c r="B121" s="74" t="s">
        <v>56</v>
      </c>
      <c r="C121" s="75"/>
      <c r="D121" s="75"/>
      <c r="E121" s="76"/>
      <c r="F121" s="36"/>
      <c r="G121" s="20">
        <f>SUM(G36:G120)</f>
        <v>38262.900000000009</v>
      </c>
      <c r="H121" s="13"/>
      <c r="I121" s="13"/>
    </row>
    <row r="122" spans="1:9" x14ac:dyDescent="0.25">
      <c r="A122" s="4" t="s">
        <v>35</v>
      </c>
      <c r="H122" s="13"/>
      <c r="I122" s="13"/>
    </row>
    <row r="123" spans="1:9" x14ac:dyDescent="0.25">
      <c r="A123" s="4" t="s">
        <v>36</v>
      </c>
      <c r="B123" s="4"/>
      <c r="E123" s="4"/>
      <c r="H123" s="13"/>
      <c r="I123" s="13"/>
    </row>
    <row r="124" spans="1:9" s="41" customFormat="1" x14ac:dyDescent="0.25">
      <c r="A124" s="4" t="s">
        <v>37</v>
      </c>
      <c r="B124" s="4"/>
      <c r="C124" s="4"/>
      <c r="D124" s="4"/>
      <c r="E124" s="4"/>
      <c r="F124"/>
      <c r="G124"/>
      <c r="H124" s="42"/>
      <c r="I124" s="42"/>
    </row>
    <row r="125" spans="1:9" x14ac:dyDescent="0.25">
      <c r="A125" s="4" t="s">
        <v>38</v>
      </c>
      <c r="B125" s="4"/>
      <c r="E125" s="4"/>
      <c r="H125" s="13"/>
      <c r="I125" s="13"/>
    </row>
    <row r="126" spans="1:9" x14ac:dyDescent="0.25">
      <c r="A126" s="4" t="s">
        <v>39</v>
      </c>
      <c r="B126" s="4"/>
      <c r="E126" s="4"/>
      <c r="H126" s="13"/>
      <c r="I126" s="13"/>
    </row>
    <row r="127" spans="1:9" x14ac:dyDescent="0.25">
      <c r="A127" s="4" t="s">
        <v>40</v>
      </c>
      <c r="B127" s="4"/>
      <c r="E127" s="4"/>
      <c r="H127" s="13"/>
      <c r="I127" s="13"/>
    </row>
    <row r="128" spans="1:9" x14ac:dyDescent="0.25">
      <c r="A128" s="70" t="str">
        <f>'[2]Мира,48'!A12</f>
        <v>З/пл основ.раб.</v>
      </c>
      <c r="B128" s="70"/>
      <c r="C128" s="49">
        <f>'[2]Мира,48'!F12</f>
        <v>218744.31879375339</v>
      </c>
      <c r="D128" s="40"/>
      <c r="E128" s="40"/>
      <c r="F128" s="41"/>
      <c r="G128" s="41"/>
      <c r="H128" s="13"/>
      <c r="I128" s="13"/>
    </row>
    <row r="129" spans="1:9" x14ac:dyDescent="0.25">
      <c r="A129" s="69" t="str">
        <f>'[2]Мира,48'!A13</f>
        <v>Страх.взнос</v>
      </c>
      <c r="B129" s="69"/>
      <c r="C129" s="47">
        <f>'[2]Мира,48'!F13</f>
        <v>44186.352396338189</v>
      </c>
      <c r="E129" s="4"/>
      <c r="H129" s="13"/>
      <c r="I129" s="13"/>
    </row>
    <row r="130" spans="1:9" ht="14.25" customHeight="1" x14ac:dyDescent="0.25">
      <c r="A130" s="69" t="str">
        <f>'[2]Мира,48'!A14</f>
        <v>Диспетч.обсл.</v>
      </c>
      <c r="B130" s="69"/>
      <c r="C130" s="47">
        <f>'[2]Мира,48'!F14</f>
        <v>33385.460420032316</v>
      </c>
      <c r="E130" s="4"/>
      <c r="H130" s="13"/>
      <c r="I130" s="13"/>
    </row>
    <row r="131" spans="1:9" ht="15" hidden="1" customHeight="1" x14ac:dyDescent="0.25">
      <c r="A131" s="69" t="str">
        <f>'[2]Мира,48'!A15</f>
        <v>ГСМ, транспорт</v>
      </c>
      <c r="B131" s="69"/>
      <c r="C131" s="47">
        <f>'[2]Мира,48'!F15</f>
        <v>17788.190630048466</v>
      </c>
      <c r="E131" s="4"/>
      <c r="H131" s="13"/>
      <c r="I131" s="13"/>
    </row>
    <row r="132" spans="1:9" x14ac:dyDescent="0.25">
      <c r="A132" s="69" t="str">
        <f>'[2]Мира,48'!A16</f>
        <v>общехоз.расходы</v>
      </c>
      <c r="B132" s="69"/>
      <c r="C132" s="47">
        <f>'[2]Мира,48'!F16</f>
        <v>225504.52676359721</v>
      </c>
      <c r="D132" s="43"/>
      <c r="E132" s="43"/>
      <c r="H132" s="13"/>
      <c r="I132" s="13"/>
    </row>
    <row r="133" spans="1:9" x14ac:dyDescent="0.25">
      <c r="A133" s="69" t="str">
        <f>'[2]Мира,48'!A17</f>
        <v>хоз.инвент.,инструм.</v>
      </c>
      <c r="B133" s="69"/>
      <c r="C133" s="47">
        <f>'[2]Мира,48'!F17</f>
        <v>8215.953150242327</v>
      </c>
      <c r="E133" s="4"/>
      <c r="H133" s="13"/>
      <c r="I133" s="13"/>
    </row>
    <row r="134" spans="1:9" x14ac:dyDescent="0.25">
      <c r="A134" s="69" t="str">
        <f>'[2]Мира,48'!A18</f>
        <v>аварийное обслуж.</v>
      </c>
      <c r="B134" s="69"/>
      <c r="C134" s="47">
        <f>'[2]Мира,48'!F18</f>
        <v>35675.146580506196</v>
      </c>
      <c r="E134" s="4"/>
      <c r="H134" s="13"/>
      <c r="I134" s="13"/>
    </row>
    <row r="135" spans="1:9" x14ac:dyDescent="0.25">
      <c r="A135" s="69" t="str">
        <f>'[2]Мира,48'!A19</f>
        <v>материалы</v>
      </c>
      <c r="B135" s="69"/>
      <c r="C135" s="46">
        <f>'[2]Мира,48'!F19</f>
        <v>38262.900000000009</v>
      </c>
      <c r="E135" s="4"/>
      <c r="H135" s="13"/>
      <c r="I135" s="13"/>
    </row>
    <row r="136" spans="1:9" x14ac:dyDescent="0.25">
      <c r="A136" s="69" t="str">
        <f>'[2]Мира,48'!A20</f>
        <v>вывоз ТБО</v>
      </c>
      <c r="B136" s="69"/>
      <c r="C136" s="46">
        <f>'[2]Мира,48'!F20</f>
        <v>32535.174474959615</v>
      </c>
      <c r="D136" s="43"/>
      <c r="E136" s="43"/>
      <c r="H136" s="13"/>
      <c r="I136" s="13"/>
    </row>
    <row r="137" spans="1:9" x14ac:dyDescent="0.25">
      <c r="A137" s="69" t="s">
        <v>56</v>
      </c>
      <c r="B137" s="69"/>
      <c r="C137" s="46">
        <f>SUM(C128:C136)</f>
        <v>654298.02320947777</v>
      </c>
      <c r="D137" s="44"/>
      <c r="E137" s="44"/>
      <c r="H137" s="13"/>
      <c r="I137" s="13"/>
    </row>
    <row r="138" spans="1:9" x14ac:dyDescent="0.25">
      <c r="A138" s="69"/>
      <c r="B138" s="69"/>
      <c r="C138" s="53">
        <v>24766.976790522225</v>
      </c>
      <c r="D138" s="51"/>
      <c r="E138" s="51"/>
      <c r="H138" s="13"/>
      <c r="I138" s="13"/>
    </row>
    <row r="139" spans="1:9" x14ac:dyDescent="0.25">
      <c r="A139" s="80"/>
      <c r="B139" s="80"/>
      <c r="C139" s="48"/>
      <c r="D139" s="53"/>
      <c r="E139" s="4"/>
      <c r="H139" s="13"/>
      <c r="I139" s="13"/>
    </row>
    <row r="140" spans="1:9" x14ac:dyDescent="0.25">
      <c r="A140" s="69" t="str">
        <f>[3]Лист1!A91</f>
        <v>Остаток денежных средств на 1.01.2017г                  6407руб</v>
      </c>
      <c r="B140" s="69"/>
      <c r="C140" s="69"/>
      <c r="D140" s="4">
        <v>9323</v>
      </c>
      <c r="E140" s="4"/>
      <c r="H140" s="14"/>
      <c r="I140" s="13"/>
    </row>
    <row r="141" spans="1:9" x14ac:dyDescent="0.25">
      <c r="A141" s="69" t="s">
        <v>118</v>
      </c>
      <c r="B141" s="69"/>
      <c r="C141" s="69"/>
      <c r="D141" s="4">
        <f>'[2]Мира,48'!$C$8</f>
        <v>679065</v>
      </c>
      <c r="E141" s="4"/>
      <c r="H141" s="14"/>
      <c r="I141" s="14"/>
    </row>
    <row r="142" spans="1:9" x14ac:dyDescent="0.25">
      <c r="A142" s="69" t="str">
        <f>[3]Лист1!A93</f>
        <v>Расход на содержание дома в 2017г                             505635руб</v>
      </c>
      <c r="B142" s="69"/>
      <c r="C142" s="69"/>
      <c r="D142" s="67">
        <f>$C$137</f>
        <v>654298.02320947777</v>
      </c>
      <c r="E142" s="4"/>
      <c r="H142" s="13"/>
      <c r="I142" s="13"/>
    </row>
    <row r="143" spans="1:9" x14ac:dyDescent="0.25">
      <c r="A143" s="86" t="str">
        <f>[3]Лист1!A94</f>
        <v>Остаток денежных средств на 1.01.2018г                  1996руб</v>
      </c>
      <c r="B143" s="86"/>
      <c r="C143" s="86"/>
      <c r="D143" s="12">
        <v>34090</v>
      </c>
      <c r="E143" s="12"/>
      <c r="F143" s="12"/>
      <c r="G143" s="13"/>
      <c r="H143" s="13"/>
      <c r="I143" s="13"/>
    </row>
    <row r="144" spans="1:9" x14ac:dyDescent="0.25">
      <c r="A144" s="39"/>
      <c r="B144" s="39"/>
      <c r="C144" s="39"/>
      <c r="D144" s="39"/>
      <c r="E144" s="12"/>
      <c r="F144" s="12"/>
      <c r="G144" s="13"/>
      <c r="H144" s="13"/>
      <c r="I144" s="13"/>
    </row>
    <row r="145" spans="1:9" x14ac:dyDescent="0.25">
      <c r="A145" s="39"/>
      <c r="B145" s="39"/>
      <c r="C145" s="39"/>
      <c r="D145" s="39"/>
      <c r="E145" s="39"/>
      <c r="F145" s="39"/>
      <c r="G145" s="14"/>
      <c r="H145" s="13"/>
      <c r="I145" s="13"/>
    </row>
    <row r="146" spans="1:9" x14ac:dyDescent="0.25">
      <c r="A146" s="12"/>
      <c r="B146" s="12"/>
      <c r="C146" s="12"/>
      <c r="D146" s="12"/>
      <c r="E146" s="12"/>
      <c r="F146" s="12"/>
      <c r="G146" s="13"/>
      <c r="H146" s="13"/>
      <c r="I146" s="13"/>
    </row>
    <row r="147" spans="1:9" x14ac:dyDescent="0.25">
      <c r="A147" s="12"/>
      <c r="B147" s="12"/>
      <c r="C147" s="12"/>
      <c r="D147" s="12"/>
      <c r="E147" s="12"/>
      <c r="F147" s="12"/>
      <c r="G147" s="13"/>
      <c r="H147" s="14"/>
      <c r="I147" s="13"/>
    </row>
    <row r="148" spans="1:9" x14ac:dyDescent="0.25">
      <c r="A148" s="12"/>
      <c r="B148" s="12"/>
      <c r="C148" s="12"/>
      <c r="D148" s="12"/>
      <c r="E148" s="12"/>
      <c r="F148" s="12"/>
      <c r="G148" s="13"/>
      <c r="H148" s="13"/>
      <c r="I148" s="13"/>
    </row>
    <row r="149" spans="1:9" x14ac:dyDescent="0.25">
      <c r="A149" s="12"/>
      <c r="B149" s="12"/>
      <c r="C149" s="12"/>
      <c r="D149" s="12"/>
      <c r="E149" s="12"/>
      <c r="F149" s="12"/>
      <c r="G149" s="13"/>
      <c r="H149" s="14"/>
      <c r="I149" s="13"/>
    </row>
    <row r="150" spans="1:9" x14ac:dyDescent="0.25">
      <c r="A150" s="39"/>
      <c r="B150" s="39"/>
      <c r="C150" s="39"/>
      <c r="D150" s="39"/>
      <c r="E150" s="39"/>
      <c r="F150" s="12"/>
      <c r="G150" s="13"/>
      <c r="H150" s="14"/>
      <c r="I150" s="13"/>
    </row>
    <row r="151" spans="1:9" x14ac:dyDescent="0.25">
      <c r="A151" s="39"/>
      <c r="B151" s="39"/>
      <c r="C151" s="39"/>
      <c r="D151" s="39"/>
      <c r="E151" s="39"/>
      <c r="F151" s="12"/>
      <c r="G151" s="13"/>
      <c r="H151" s="13"/>
      <c r="I151" s="13"/>
    </row>
    <row r="152" spans="1:9" x14ac:dyDescent="0.25">
      <c r="A152" s="39"/>
      <c r="B152" s="39"/>
      <c r="C152" s="39"/>
      <c r="D152" s="39"/>
      <c r="E152" s="39"/>
      <c r="F152" s="12"/>
      <c r="G152" s="13"/>
      <c r="H152" s="14"/>
      <c r="I152" s="13"/>
    </row>
    <row r="153" spans="1:9" x14ac:dyDescent="0.25">
      <c r="A153" s="39"/>
      <c r="B153" s="39"/>
      <c r="C153" s="39"/>
      <c r="D153" s="39"/>
      <c r="E153" s="39"/>
      <c r="F153" s="12"/>
      <c r="G153" s="13"/>
      <c r="H153" s="13"/>
      <c r="I153" s="13"/>
    </row>
    <row r="154" spans="1:9" x14ac:dyDescent="0.25">
      <c r="A154" s="39"/>
      <c r="B154" s="12"/>
      <c r="C154" s="12"/>
      <c r="D154" s="12"/>
      <c r="E154" s="12"/>
      <c r="F154" s="12"/>
      <c r="G154" s="13"/>
      <c r="H154" s="13"/>
      <c r="I154" s="13"/>
    </row>
    <row r="155" spans="1:9" x14ac:dyDescent="0.25">
      <c r="A155" s="39"/>
      <c r="B155" s="12"/>
      <c r="C155" s="12"/>
      <c r="D155" s="12"/>
      <c r="E155" s="12"/>
      <c r="F155" s="12"/>
      <c r="G155" s="13"/>
      <c r="H155" s="13"/>
      <c r="I155" s="13"/>
    </row>
    <row r="156" spans="1:9" x14ac:dyDescent="0.25">
      <c r="A156" s="39"/>
      <c r="B156" s="39"/>
      <c r="C156" s="39"/>
      <c r="D156" s="39"/>
      <c r="E156" s="12"/>
      <c r="F156" s="12"/>
      <c r="G156" s="13"/>
      <c r="H156" s="14"/>
      <c r="I156" s="13"/>
    </row>
    <row r="157" spans="1:9" x14ac:dyDescent="0.25">
      <c r="A157" s="39"/>
      <c r="B157" s="39"/>
      <c r="C157" s="39"/>
      <c r="D157" s="39"/>
      <c r="E157" s="12"/>
      <c r="F157" s="12"/>
      <c r="G157" s="13"/>
      <c r="H157" s="14"/>
      <c r="I157" s="13"/>
    </row>
    <row r="158" spans="1:9" x14ac:dyDescent="0.25">
      <c r="A158" s="39"/>
      <c r="B158" s="39"/>
      <c r="C158" s="39"/>
      <c r="D158" s="39"/>
      <c r="E158" s="12"/>
      <c r="F158" s="12"/>
      <c r="G158" s="13"/>
      <c r="H158" s="14"/>
      <c r="I158" s="13"/>
    </row>
    <row r="159" spans="1:9" x14ac:dyDescent="0.25">
      <c r="A159" s="39"/>
      <c r="B159" s="39"/>
      <c r="C159" s="39"/>
      <c r="D159" s="39"/>
      <c r="E159" s="12"/>
      <c r="F159" s="12"/>
      <c r="G159" s="13"/>
      <c r="H159" s="13"/>
      <c r="I159" s="13"/>
    </row>
    <row r="160" spans="1:9" x14ac:dyDescent="0.25">
      <c r="A160" s="39"/>
      <c r="B160" s="39"/>
      <c r="C160" s="39"/>
      <c r="D160" s="39"/>
      <c r="E160" s="12"/>
      <c r="F160" s="12"/>
      <c r="G160" s="13"/>
      <c r="H160" s="13"/>
      <c r="I160" s="13"/>
    </row>
    <row r="161" spans="1:9" x14ac:dyDescent="0.25">
      <c r="A161" s="39"/>
      <c r="B161" s="39"/>
      <c r="C161" s="39"/>
      <c r="D161" s="39"/>
      <c r="E161" s="39"/>
      <c r="F161" s="39"/>
      <c r="G161" s="14"/>
      <c r="H161" s="13"/>
      <c r="I161" s="13"/>
    </row>
    <row r="162" spans="1:9" x14ac:dyDescent="0.25">
      <c r="A162" s="39"/>
      <c r="B162" s="39"/>
      <c r="C162" s="39"/>
      <c r="D162" s="39"/>
      <c r="E162" s="39"/>
      <c r="F162" s="39"/>
      <c r="G162" s="14"/>
      <c r="H162" s="13"/>
      <c r="I162" s="13"/>
    </row>
    <row r="163" spans="1:9" x14ac:dyDescent="0.25">
      <c r="A163" s="12"/>
      <c r="B163" s="12"/>
      <c r="C163" s="12"/>
      <c r="D163" s="12"/>
      <c r="E163" s="12"/>
      <c r="F163" s="12"/>
      <c r="G163" s="13"/>
      <c r="H163" s="13"/>
      <c r="I163" s="13"/>
    </row>
    <row r="164" spans="1:9" x14ac:dyDescent="0.25">
      <c r="A164" s="12"/>
      <c r="B164" s="12"/>
      <c r="C164" s="12"/>
      <c r="D164" s="12"/>
      <c r="E164" s="12"/>
      <c r="F164" s="12"/>
      <c r="G164" s="13"/>
      <c r="H164" s="13"/>
      <c r="I164" s="13"/>
    </row>
    <row r="165" spans="1:9" x14ac:dyDescent="0.25">
      <c r="A165" s="12"/>
      <c r="B165" s="12"/>
      <c r="C165" s="12"/>
      <c r="D165" s="12"/>
      <c r="E165" s="12"/>
      <c r="F165" s="12"/>
      <c r="G165" s="13"/>
      <c r="H165" s="13"/>
      <c r="I165" s="13"/>
    </row>
    <row r="166" spans="1:9" x14ac:dyDescent="0.25">
      <c r="A166" s="12"/>
      <c r="B166" s="12"/>
      <c r="C166" s="12"/>
      <c r="D166" s="12"/>
      <c r="E166" s="12"/>
      <c r="F166" s="12"/>
      <c r="G166" s="13"/>
      <c r="H166" s="13"/>
      <c r="I166" s="13"/>
    </row>
    <row r="167" spans="1:9" x14ac:dyDescent="0.25">
      <c r="A167" s="39"/>
      <c r="B167" s="12"/>
      <c r="C167" s="12"/>
      <c r="D167" s="12"/>
      <c r="E167" s="12"/>
      <c r="F167" s="12"/>
      <c r="G167" s="13"/>
      <c r="H167" s="13"/>
      <c r="I167" s="13"/>
    </row>
    <row r="168" spans="1:9" x14ac:dyDescent="0.25">
      <c r="A168" s="12"/>
      <c r="B168" s="12"/>
      <c r="C168" s="12"/>
      <c r="D168" s="12"/>
      <c r="E168" s="12"/>
      <c r="F168" s="12"/>
      <c r="G168" s="13"/>
      <c r="H168" s="13"/>
      <c r="I168" s="13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5">
      <c r="A173" s="13"/>
      <c r="B173" s="13"/>
      <c r="C173" s="13"/>
      <c r="D173" s="13"/>
      <c r="E173" s="13"/>
      <c r="F173" s="13"/>
      <c r="G173" s="13"/>
    </row>
    <row r="174" spans="1:9" x14ac:dyDescent="0.25">
      <c r="A174" s="13"/>
      <c r="B174" s="13"/>
      <c r="C174" s="13"/>
      <c r="D174" s="13"/>
      <c r="E174" s="13"/>
      <c r="F174" s="13"/>
      <c r="G174" s="13"/>
    </row>
    <row r="175" spans="1:9" x14ac:dyDescent="0.25">
      <c r="A175" s="13"/>
      <c r="B175" s="13"/>
      <c r="C175" s="13"/>
      <c r="D175" s="13"/>
      <c r="E175" s="13"/>
      <c r="F175" s="13"/>
      <c r="G175" s="13"/>
    </row>
    <row r="176" spans="1:9" x14ac:dyDescent="0.25">
      <c r="A176" s="13"/>
      <c r="B176" s="13"/>
      <c r="C176" s="13"/>
      <c r="D176" s="13"/>
      <c r="E176" s="13"/>
      <c r="F176" s="13"/>
      <c r="G176" s="13"/>
    </row>
  </sheetData>
  <mergeCells count="110">
    <mergeCell ref="A143:C143"/>
    <mergeCell ref="B72:E72"/>
    <mergeCell ref="B66:E66"/>
    <mergeCell ref="B67:E67"/>
    <mergeCell ref="B63:E63"/>
    <mergeCell ref="B75:E75"/>
    <mergeCell ref="A136:B136"/>
    <mergeCell ref="A132:B132"/>
    <mergeCell ref="B69:E69"/>
    <mergeCell ref="B102:E102"/>
    <mergeCell ref="B103:E103"/>
    <mergeCell ref="B104:E104"/>
    <mergeCell ref="B105:E105"/>
    <mergeCell ref="B77:E77"/>
    <mergeCell ref="B78:E78"/>
    <mergeCell ref="B79:E79"/>
    <mergeCell ref="B87:E87"/>
    <mergeCell ref="B80:E80"/>
    <mergeCell ref="B76:E76"/>
    <mergeCell ref="B70:E70"/>
    <mergeCell ref="B86:E86"/>
    <mergeCell ref="B91:E91"/>
    <mergeCell ref="B90:E90"/>
    <mergeCell ref="B89:E89"/>
    <mergeCell ref="B88:E88"/>
    <mergeCell ref="B100:E100"/>
    <mergeCell ref="B112:E112"/>
    <mergeCell ref="B113:E113"/>
    <mergeCell ref="B114:E114"/>
    <mergeCell ref="B115:E115"/>
    <mergeCell ref="B107:E107"/>
    <mergeCell ref="B108:E108"/>
    <mergeCell ref="B109:E109"/>
    <mergeCell ref="B110:E110"/>
    <mergeCell ref="B111:E111"/>
    <mergeCell ref="B116:E116"/>
    <mergeCell ref="B117:E117"/>
    <mergeCell ref="B118:E118"/>
    <mergeCell ref="B81:E81"/>
    <mergeCell ref="B82:E82"/>
    <mergeCell ref="B83:E83"/>
    <mergeCell ref="B84:E84"/>
    <mergeCell ref="B85:E85"/>
    <mergeCell ref="B59:E59"/>
    <mergeCell ref="B62:E62"/>
    <mergeCell ref="B64:E64"/>
    <mergeCell ref="B101:E101"/>
    <mergeCell ref="B99:E99"/>
    <mergeCell ref="B98:E98"/>
    <mergeCell ref="B97:E97"/>
    <mergeCell ref="B96:E96"/>
    <mergeCell ref="B95:E95"/>
    <mergeCell ref="B94:E94"/>
    <mergeCell ref="B93:E93"/>
    <mergeCell ref="B92:E92"/>
    <mergeCell ref="B65:E65"/>
    <mergeCell ref="B68:E68"/>
    <mergeCell ref="B73:E73"/>
    <mergeCell ref="B74:E74"/>
    <mergeCell ref="B71:E71"/>
    <mergeCell ref="B60:E60"/>
    <mergeCell ref="B61:E61"/>
    <mergeCell ref="B52:E52"/>
    <mergeCell ref="B53:E53"/>
    <mergeCell ref="B54:E54"/>
    <mergeCell ref="B55:E55"/>
    <mergeCell ref="G32:H32"/>
    <mergeCell ref="B51:E51"/>
    <mergeCell ref="A25:H25"/>
    <mergeCell ref="C9:G9"/>
    <mergeCell ref="A24:H24"/>
    <mergeCell ref="A26:H26"/>
    <mergeCell ref="B42:E42"/>
    <mergeCell ref="B43:E43"/>
    <mergeCell ref="B44:E44"/>
    <mergeCell ref="B35:E35"/>
    <mergeCell ref="B37:E37"/>
    <mergeCell ref="A133:B133"/>
    <mergeCell ref="A134:B134"/>
    <mergeCell ref="A135:B135"/>
    <mergeCell ref="A139:B139"/>
    <mergeCell ref="A137:B137"/>
    <mergeCell ref="A138:B138"/>
    <mergeCell ref="A140:C140"/>
    <mergeCell ref="A141:C141"/>
    <mergeCell ref="A142:C142"/>
    <mergeCell ref="E2:I2"/>
    <mergeCell ref="A131:B131"/>
    <mergeCell ref="A128:B128"/>
    <mergeCell ref="A129:B129"/>
    <mergeCell ref="A130:B130"/>
    <mergeCell ref="B106:E106"/>
    <mergeCell ref="B119:E119"/>
    <mergeCell ref="B120:E120"/>
    <mergeCell ref="B121:E121"/>
    <mergeCell ref="B45:E45"/>
    <mergeCell ref="B46:E46"/>
    <mergeCell ref="B47:E47"/>
    <mergeCell ref="B48:E48"/>
    <mergeCell ref="B49:E49"/>
    <mergeCell ref="B7:I7"/>
    <mergeCell ref="B56:E56"/>
    <mergeCell ref="B57:E57"/>
    <mergeCell ref="B58:E58"/>
    <mergeCell ref="B36:E36"/>
    <mergeCell ref="B38:E38"/>
    <mergeCell ref="B39:E39"/>
    <mergeCell ref="B40:E40"/>
    <mergeCell ref="B41:E41"/>
    <mergeCell ref="B50:E5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2018-04-10T10:59:02Z</cp:lastPrinted>
  <dcterms:created xsi:type="dcterms:W3CDTF">2013-08-23T04:43:20Z</dcterms:created>
  <dcterms:modified xsi:type="dcterms:W3CDTF">2018-04-10T11:00:52Z</dcterms:modified>
</cp:coreProperties>
</file>