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0" windowWidth="11355" windowHeight="456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calcPr calcId="144525"/>
</workbook>
</file>

<file path=xl/calcChain.xml><?xml version="1.0" encoding="utf-8"?>
<calcChain xmlns="http://schemas.openxmlformats.org/spreadsheetml/2006/main">
  <c r="C67" i="1" l="1"/>
  <c r="C68" i="1"/>
  <c r="C69" i="1"/>
  <c r="C70" i="1"/>
  <c r="C71" i="1"/>
  <c r="C72" i="1"/>
  <c r="C73" i="1"/>
  <c r="C74" i="1"/>
  <c r="C75" i="1"/>
  <c r="C76" i="1"/>
  <c r="C77" i="1"/>
  <c r="F60" i="1" l="1"/>
  <c r="A80" i="1" l="1"/>
  <c r="A81" i="1"/>
  <c r="A82" i="1"/>
  <c r="A67" i="1"/>
  <c r="A68" i="1"/>
  <c r="A69" i="1"/>
  <c r="A70" i="1"/>
  <c r="A71" i="1"/>
  <c r="A72" i="1"/>
  <c r="A73" i="1"/>
  <c r="A74" i="1"/>
  <c r="A75" i="1"/>
  <c r="A76" i="1"/>
  <c r="B33" i="1" l="1"/>
  <c r="A34" i="1"/>
  <c r="B34" i="1"/>
  <c r="B35" i="1"/>
  <c r="B36" i="1"/>
  <c r="B37" i="1"/>
  <c r="B38" i="1"/>
  <c r="B39" i="1"/>
  <c r="B40" i="1"/>
  <c r="A42" i="1"/>
  <c r="B42" i="1"/>
  <c r="B43" i="1"/>
  <c r="B44" i="1"/>
  <c r="B45" i="1"/>
  <c r="A46" i="1"/>
  <c r="B46" i="1"/>
  <c r="B47" i="1"/>
  <c r="B48" i="1"/>
  <c r="B49" i="1"/>
  <c r="B50" i="1"/>
  <c r="B51" i="1"/>
  <c r="B52" i="1"/>
  <c r="B53" i="1"/>
  <c r="B54" i="1"/>
  <c r="A55" i="1"/>
  <c r="B55" i="1"/>
  <c r="B56" i="1"/>
  <c r="B57" i="1"/>
  <c r="B58" i="1"/>
  <c r="B59" i="1"/>
  <c r="I20" i="1"/>
  <c r="I19" i="1"/>
  <c r="E30" i="1" l="1"/>
</calcChain>
</file>

<file path=xl/sharedStrings.xml><?xml version="1.0" encoding="utf-8"?>
<sst xmlns="http://schemas.openxmlformats.org/spreadsheetml/2006/main" count="85" uniqueCount="73">
  <si>
    <t>"Утверждаю"</t>
  </si>
  <si>
    <t>________________________Щипакин А.И.</t>
  </si>
  <si>
    <t xml:space="preserve">ОТЧЕТ ООО "Служба заказчика+" </t>
  </si>
  <si>
    <t>1. Характеристика многоквартирного дома</t>
  </si>
  <si>
    <t>2. Собрано средств на оплату предоставленных услуг (тыс.руб.)</t>
  </si>
  <si>
    <t>нию и ремонту</t>
  </si>
  <si>
    <t>общего имуще</t>
  </si>
  <si>
    <t>По содержанию</t>
  </si>
  <si>
    <t>ства</t>
  </si>
  <si>
    <t>ра</t>
  </si>
  <si>
    <t>Вывоз мусо</t>
  </si>
  <si>
    <t>Домофон</t>
  </si>
  <si>
    <t>Начислено</t>
  </si>
  <si>
    <t>Оплачено</t>
  </si>
  <si>
    <t>3.Собрано средств на капитальный ремонт дома, в тыс.руб.</t>
  </si>
  <si>
    <t>Наименов.организации</t>
  </si>
  <si>
    <t>4.Выполнено работ по содержанию и ремонту общего имущества дома (в руб.)</t>
  </si>
  <si>
    <t>Дата</t>
  </si>
  <si>
    <t>Наименование выполненных работ</t>
  </si>
  <si>
    <t>Объем</t>
  </si>
  <si>
    <t>сумма</t>
  </si>
  <si>
    <t xml:space="preserve">     </t>
  </si>
  <si>
    <t>по предоставленным услугам  по управлению, содержанию и ремонту</t>
  </si>
  <si>
    <t xml:space="preserve"> </t>
  </si>
  <si>
    <t>Выполнены</t>
  </si>
  <si>
    <t>Остаток</t>
  </si>
  <si>
    <t>за период</t>
  </si>
  <si>
    <t>работы на</t>
  </si>
  <si>
    <t>средств</t>
  </si>
  <si>
    <t xml:space="preserve">сумму </t>
  </si>
  <si>
    <t>на кап.рем.</t>
  </si>
  <si>
    <t>1. Количество квартир - 64</t>
  </si>
  <si>
    <t>многоквартирного дома №2 по ул.Пролетарская</t>
  </si>
  <si>
    <t>Кроме вышеперечисленных работ проводилось:</t>
  </si>
  <si>
    <t>аварийно-диспетчерское обслуживание</t>
  </si>
  <si>
    <t>паспортное обслуживание</t>
  </si>
  <si>
    <t>расчетно-кассовое обслуживание</t>
  </si>
  <si>
    <t>Затраты на оплату труда работников предприятия, налоги, спецодежду,</t>
  </si>
  <si>
    <t>хозинвентарь и инструменты, на работу спецтехники входят в оплату.</t>
  </si>
  <si>
    <t>3 шт</t>
  </si>
  <si>
    <t>1 шт</t>
  </si>
  <si>
    <t>10 м</t>
  </si>
  <si>
    <t xml:space="preserve"> "25"марта 2018г</t>
  </si>
  <si>
    <t>Эл. энергия</t>
  </si>
  <si>
    <t>ХВС на ОДН</t>
  </si>
  <si>
    <t>ГВС на</t>
  </si>
  <si>
    <t>всего</t>
  </si>
  <si>
    <t>на ОДН</t>
  </si>
  <si>
    <t>ОДН</t>
  </si>
  <si>
    <t>2. Общая площадь дома - 3221,2кв.м.</t>
  </si>
  <si>
    <t>Задолженность в % к начислениям составила -1,7</t>
  </si>
  <si>
    <t>в том числе задолженность более 3-х месяцев на 1.01.18г - 14,7т.руб. (3 квартиры)</t>
  </si>
  <si>
    <t>итого</t>
  </si>
  <si>
    <t>1ч/ч</t>
  </si>
  <si>
    <t>200 шт</t>
  </si>
  <si>
    <t>5 листов</t>
  </si>
  <si>
    <t>3 уп</t>
  </si>
  <si>
    <t>19,1л</t>
  </si>
  <si>
    <t>2 листа</t>
  </si>
  <si>
    <t>5,4 кг</t>
  </si>
  <si>
    <t>3 бал.</t>
  </si>
  <si>
    <t>50 шт</t>
  </si>
  <si>
    <t>Установка почтовых ящиков</t>
  </si>
  <si>
    <t>64шт</t>
  </si>
  <si>
    <t>Генеральный директор ООО "УК Служба заказчика+"</t>
  </si>
  <si>
    <t>с 01.08.2017г по 31.12.17г.</t>
  </si>
  <si>
    <t>ООО "УК Служба заказчика+"</t>
  </si>
  <si>
    <t>ств по статье</t>
  </si>
  <si>
    <t>Получено сред</t>
  </si>
  <si>
    <t xml:space="preserve">кап.рем. от </t>
  </si>
  <si>
    <t>ООО "СЗ+"</t>
  </si>
  <si>
    <t>1.08.2017-31.12.2017</t>
  </si>
  <si>
    <t xml:space="preserve">Остаток денежных средств на 1.08.2017г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</si>
</sst>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0" fontId="2" fillId="0" borderId="1" xfId="0" applyFont="1" applyBorder="1"/>
    <xf numFmtId="0" fontId="2" fillId="0" borderId="0" xfId="0" applyFont="1" applyAlignment="1"/>
    <xf numFmtId="0" fontId="0" fillId="0" borderId="9" xfId="0" applyBorder="1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5" fillId="0" borderId="0" xfId="0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1" xfId="0" applyFont="1" applyFill="1" applyBorder="1"/>
    <xf numFmtId="0" fontId="6" fillId="0" borderId="2" xfId="0" applyFont="1" applyBorder="1"/>
    <xf numFmtId="0" fontId="6" fillId="0" borderId="5" xfId="0" applyFont="1" applyBorder="1"/>
    <xf numFmtId="0" fontId="6" fillId="0" borderId="14" xfId="0" applyFont="1" applyBorder="1"/>
    <xf numFmtId="0" fontId="6" fillId="0" borderId="11" xfId="0" applyFont="1" applyBorder="1"/>
    <xf numFmtId="0" fontId="6" fillId="0" borderId="12" xfId="0" applyFont="1" applyBorder="1" applyAlignment="1"/>
    <xf numFmtId="0" fontId="6" fillId="0" borderId="3" xfId="0" applyFont="1" applyBorder="1" applyAlignment="1"/>
    <xf numFmtId="0" fontId="6" fillId="0" borderId="6" xfId="0" applyFont="1" applyBorder="1" applyAlignment="1"/>
    <xf numFmtId="0" fontId="6" fillId="0" borderId="0" xfId="0" applyFont="1" applyBorder="1"/>
    <xf numFmtId="0" fontId="6" fillId="0" borderId="12" xfId="0" applyFont="1" applyBorder="1"/>
    <xf numFmtId="0" fontId="6" fillId="0" borderId="3" xfId="0" applyFont="1" applyBorder="1"/>
    <xf numFmtId="0" fontId="6" fillId="0" borderId="13" xfId="0" applyFont="1" applyBorder="1" applyAlignment="1"/>
    <xf numFmtId="0" fontId="6" fillId="0" borderId="4" xfId="0" applyFont="1" applyBorder="1" applyAlignment="1"/>
    <xf numFmtId="0" fontId="6" fillId="0" borderId="7" xfId="0" applyFont="1" applyBorder="1" applyAlignment="1"/>
    <xf numFmtId="0" fontId="6" fillId="0" borderId="15" xfId="0" applyFont="1" applyBorder="1"/>
    <xf numFmtId="0" fontId="6" fillId="0" borderId="13" xfId="0" applyFont="1" applyBorder="1"/>
    <xf numFmtId="0" fontId="6" fillId="0" borderId="4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2" fontId="6" fillId="0" borderId="0" xfId="0" applyNumberFormat="1" applyFont="1" applyBorder="1"/>
    <xf numFmtId="2" fontId="6" fillId="0" borderId="0" xfId="0" applyNumberFormat="1" applyFont="1"/>
    <xf numFmtId="2" fontId="7" fillId="0" borderId="0" xfId="0" applyNumberFormat="1" applyFont="1"/>
    <xf numFmtId="164" fontId="5" fillId="0" borderId="0" xfId="0" applyNumberFormat="1" applyFont="1"/>
    <xf numFmtId="2" fontId="6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/>
    <xf numFmtId="0" fontId="2" fillId="0" borderId="14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15" xfId="0" applyFont="1" applyBorder="1"/>
    <xf numFmtId="1" fontId="2" fillId="0" borderId="0" xfId="0" applyNumberFormat="1" applyFont="1"/>
    <xf numFmtId="1" fontId="6" fillId="0" borderId="0" xfId="0" applyNumberFormat="1" applyFont="1" applyBorder="1"/>
    <xf numFmtId="1" fontId="7" fillId="0" borderId="0" xfId="0" applyNumberFormat="1" applyFont="1" applyBorder="1"/>
    <xf numFmtId="0" fontId="7" fillId="0" borderId="0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6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5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%20&#1054;&#1054;&#1054;%20&#1057;&#1047;+%20&#1086;&#1073;&#1097;&#1080;&#1081;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6;&#1086;&#1082;&#1091;&#1084;&#1077;&#1085;&#1090;&#1099;%20&#1059;&#1050;%20&#1057;&#1047;+/&#1040;&#1085;&#1072;&#1083;&#1080;&#1079;%20&#1076;&#1086;&#1093;&#1086;&#1076;&#1086;&#1074;%20&#1080;%20&#1088;&#1072;&#1089;&#1093;&#1086;&#1076;&#1086;&#1074;%20&#1079;&#1072;%202016&#1075;/&#1040;&#1085;&#1072;&#1083;&#1080;&#1079;%20&#1076;&#1086;&#1093;.%20&#1080;%20&#1088;&#1072;&#1089;.%20&#1052;&#1050;&#1044;%202017&#10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77;&#1085;.&#1096;.67%20&#1075;&#1086;&#1076;.%20&#1086;&#1090;&#1095;.%20&#1079;&#1072;%202017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вып.работ"/>
      <sheetName val="Бед.Вокз."/>
      <sheetName val="Дзер.М.Горьк."/>
      <sheetName val="Завид."/>
      <sheetName val="Красн."/>
      <sheetName val="Лен.ш."/>
      <sheetName val="Калин.ш Мира"/>
      <sheetName val="Медн."/>
      <sheetName val="Пролет.Пугачева"/>
      <sheetName val="Энгельса"/>
      <sheetName val="Падерина"/>
      <sheetName val="Граж.Бакун."/>
    </sheetNames>
    <sheetDataSet>
      <sheetData sheetId="0"/>
      <sheetData sheetId="1">
        <row r="26">
          <cell r="B26">
            <v>2017</v>
          </cell>
        </row>
      </sheetData>
      <sheetData sheetId="2">
        <row r="228">
          <cell r="A228" t="str">
            <v>январь</v>
          </cell>
        </row>
      </sheetData>
      <sheetData sheetId="3"/>
      <sheetData sheetId="4">
        <row r="406">
          <cell r="A406" t="str">
            <v>январь</v>
          </cell>
        </row>
      </sheetData>
      <sheetData sheetId="5">
        <row r="435">
          <cell r="B435" t="str">
            <v>2017г</v>
          </cell>
        </row>
      </sheetData>
      <sheetData sheetId="6">
        <row r="111">
          <cell r="A111" t="str">
            <v>Январь</v>
          </cell>
        </row>
      </sheetData>
      <sheetData sheetId="7"/>
      <sheetData sheetId="8">
        <row r="6">
          <cell r="B6" t="str">
            <v>2017год</v>
          </cell>
        </row>
        <row r="28">
          <cell r="A28" t="str">
            <v>сентябрь</v>
          </cell>
          <cell r="B28" t="str">
            <v>Плановый осенний осмотр общего имущества дома</v>
          </cell>
        </row>
        <row r="29">
          <cell r="B29" t="str">
            <v>Плановая проверка и прочистка вентканалов</v>
          </cell>
        </row>
        <row r="31">
          <cell r="B31" t="str">
            <v>Дюбель распорный</v>
          </cell>
        </row>
        <row r="32">
          <cell r="B32" t="str">
            <v>паста колеровочная</v>
          </cell>
        </row>
        <row r="33">
          <cell r="B33" t="str">
            <v>Ремонт подъездных и балконных козырьков. Киянка дер.</v>
          </cell>
        </row>
        <row r="34">
          <cell r="B34" t="str">
            <v>Лист оцинкованный 0,55мм.</v>
          </cell>
        </row>
        <row r="35">
          <cell r="B35" t="str">
            <v>заклепки (50шт)</v>
          </cell>
        </row>
        <row r="36">
          <cell r="A36" t="str">
            <v>октябрь</v>
          </cell>
          <cell r="B36" t="str">
            <v>Ремонт балконов. Работа а/вышки. Бензин АИ-92</v>
          </cell>
        </row>
        <row r="37">
          <cell r="B37" t="str">
            <v>Ремонт подъездных козырьков. Лист оц.0,7мм</v>
          </cell>
        </row>
        <row r="38">
          <cell r="B38" t="str">
            <v>Покраска лавочек.  Эмаль ПФ-115</v>
          </cell>
        </row>
        <row r="39">
          <cell r="B39" t="str">
            <v xml:space="preserve">кисть </v>
          </cell>
        </row>
        <row r="40">
          <cell r="A40" t="str">
            <v>ноябрь</v>
          </cell>
          <cell r="B40" t="str">
            <v>Ремонт балкона. (кв.25)     Лист оцинк.</v>
          </cell>
        </row>
        <row r="41">
          <cell r="B41" t="str">
            <v>замена автомата 32А*2  в кв.13</v>
          </cell>
        </row>
        <row r="42">
          <cell r="B42" t="str">
            <v xml:space="preserve">динрейка </v>
          </cell>
        </row>
        <row r="43">
          <cell r="B43" t="str">
            <v>Установка светильника в 3 под.</v>
          </cell>
        </row>
        <row r="44">
          <cell r="B44" t="str">
            <v>Лампочка эл.</v>
          </cell>
        </row>
        <row r="45">
          <cell r="B45" t="str">
            <v>диод</v>
          </cell>
        </row>
        <row r="46">
          <cell r="B46" t="str">
            <v>замена эл.патронов в 4 под., в подвале</v>
          </cell>
        </row>
        <row r="47">
          <cell r="B47" t="str">
            <v>установка эл.розетки в подвале</v>
          </cell>
        </row>
        <row r="48">
          <cell r="B48" t="str">
            <v>провод АВВГ 2*2,5</v>
          </cell>
        </row>
        <row r="49">
          <cell r="A49" t="str">
            <v>декабрь</v>
          </cell>
          <cell r="B49" t="str">
            <v>Ремонт балкона    Пена монтажная</v>
          </cell>
        </row>
        <row r="50">
          <cell r="B50" t="str">
            <v>дюбель распорный</v>
          </cell>
        </row>
        <row r="51">
          <cell r="B51" t="str">
            <v>бур д/перфоратора</v>
          </cell>
        </row>
        <row r="52">
          <cell r="B52" t="str">
            <v>отвертка</v>
          </cell>
        </row>
        <row r="53">
          <cell r="B53" t="str">
            <v>Работа а/вышки.  Бензин АИ-92</v>
          </cell>
        </row>
      </sheetData>
      <sheetData sheetId="9"/>
      <sheetData sheetId="10"/>
      <sheetData sheetId="11">
        <row r="6">
          <cell r="B6" t="str">
            <v>2017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й пер.Бакун."/>
      <sheetName val="Гражд.,16"/>
      <sheetName val="Дзерж.,115"/>
      <sheetName val="Красноарм.,21"/>
      <sheetName val="Лен.ш.46а"/>
      <sheetName val="Лен.ш.67"/>
      <sheetName val="Мира,48"/>
      <sheetName val="Пролет.,2 5мес."/>
      <sheetName val="Пролет.,2"/>
      <sheetName val="Калин.ш.,14"/>
      <sheetName val="Свод.таб.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F12">
            <v>56688.989687668283</v>
          </cell>
        </row>
        <row r="13">
          <cell r="F13">
            <v>11451.204684975766</v>
          </cell>
        </row>
        <row r="14">
          <cell r="F14">
            <v>3199.41999769213</v>
          </cell>
        </row>
        <row r="15">
          <cell r="F15">
            <v>4609.9204746518953</v>
          </cell>
        </row>
        <row r="16">
          <cell r="F16">
            <v>54835.936845141929</v>
          </cell>
        </row>
        <row r="17">
          <cell r="F17">
            <v>1047.7632740980075</v>
          </cell>
        </row>
        <row r="18">
          <cell r="F18">
            <v>8952.492599430725</v>
          </cell>
        </row>
        <row r="19">
          <cell r="F19">
            <v>58608.380000000005</v>
          </cell>
        </row>
        <row r="20">
          <cell r="F20">
            <v>8431.6391799369176</v>
          </cell>
        </row>
        <row r="21">
          <cell r="F21">
            <v>207825.74674359566</v>
          </cell>
        </row>
        <row r="22">
          <cell r="F22">
            <v>-43600.746743595664</v>
          </cell>
        </row>
      </sheetData>
      <sheetData sheetId="8">
        <row r="12">
          <cell r="A12" t="str">
            <v>З/пл основ.раб.</v>
          </cell>
        </row>
        <row r="13">
          <cell r="A13" t="str">
            <v>Страх.взнос</v>
          </cell>
        </row>
        <row r="14">
          <cell r="A14" t="str">
            <v>Диспетч.обсл.</v>
          </cell>
        </row>
        <row r="15">
          <cell r="A15" t="str">
            <v>ГСМ, транспорт</v>
          </cell>
        </row>
        <row r="16">
          <cell r="A16" t="str">
            <v>общехоз.расходы</v>
          </cell>
        </row>
        <row r="17">
          <cell r="A17" t="str">
            <v>хоз.инвент.,инструм.</v>
          </cell>
        </row>
        <row r="18">
          <cell r="A18" t="str">
            <v>аварийное обслужив.</v>
          </cell>
        </row>
        <row r="19">
          <cell r="A19" t="str">
            <v>материалы</v>
          </cell>
        </row>
        <row r="20">
          <cell r="A20" t="str">
            <v>вывоз ТБО</v>
          </cell>
        </row>
        <row r="21">
          <cell r="A21" t="str">
            <v>Итого</v>
          </cell>
        </row>
      </sheetData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2">
          <cell r="A92" t="str">
            <v xml:space="preserve">Остаток денежных средств на 1.01.2017г                  </v>
          </cell>
        </row>
        <row r="93">
          <cell r="A93" t="str">
            <v>Оплата за содержание и текущий ремонт 2017г</v>
          </cell>
        </row>
        <row r="94">
          <cell r="A94" t="str">
            <v xml:space="preserve">Расход на содержание дома в 2017г                          </v>
          </cell>
        </row>
        <row r="95">
          <cell r="A95" t="str">
            <v xml:space="preserve">Остаток денежных средств на 1.01.2018г                 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topLeftCell="A49" workbookViewId="0">
      <selection activeCell="D86" sqref="D86"/>
    </sheetView>
  </sheetViews>
  <sheetFormatPr defaultRowHeight="15" x14ac:dyDescent="0.25"/>
  <cols>
    <col min="1" max="1" width="8.85546875" customWidth="1"/>
    <col min="2" max="2" width="12.85546875" customWidth="1"/>
    <col min="3" max="3" width="11" style="4" customWidth="1"/>
    <col min="4" max="4" width="14.28515625" customWidth="1"/>
    <col min="5" max="5" width="9.140625" customWidth="1"/>
    <col min="7" max="7" width="6.85546875" customWidth="1"/>
    <col min="8" max="8" width="9.140625" hidden="1" customWidth="1"/>
    <col min="9" max="9" width="6.28515625" customWidth="1"/>
  </cols>
  <sheetData>
    <row r="1" spans="1:10" x14ac:dyDescent="0.25">
      <c r="D1" s="18"/>
      <c r="E1" s="18" t="s">
        <v>0</v>
      </c>
      <c r="F1" s="19"/>
      <c r="G1" s="16"/>
      <c r="H1" s="3"/>
      <c r="I1" s="3"/>
      <c r="J1" s="16"/>
    </row>
    <row r="2" spans="1:10" x14ac:dyDescent="0.25">
      <c r="C2" s="73" t="s">
        <v>64</v>
      </c>
      <c r="D2" s="73"/>
      <c r="E2" s="73"/>
      <c r="F2" s="73"/>
      <c r="G2" s="73"/>
      <c r="H2" s="73"/>
      <c r="I2" s="73"/>
      <c r="J2" s="3"/>
    </row>
    <row r="3" spans="1:10" x14ac:dyDescent="0.25">
      <c r="D3" t="s">
        <v>21</v>
      </c>
      <c r="E3" s="3"/>
      <c r="F3" s="3" t="s">
        <v>1</v>
      </c>
      <c r="G3" s="3"/>
      <c r="H3" s="3"/>
      <c r="I3" s="3"/>
      <c r="J3" s="16"/>
    </row>
    <row r="4" spans="1:10" x14ac:dyDescent="0.25">
      <c r="E4" s="73" t="s">
        <v>42</v>
      </c>
      <c r="F4" s="73"/>
      <c r="G4" s="73"/>
      <c r="H4" s="3"/>
      <c r="I4" s="3"/>
      <c r="J4" s="16"/>
    </row>
    <row r="5" spans="1:10" x14ac:dyDescent="0.25">
      <c r="A5" s="2"/>
      <c r="B5" s="3"/>
      <c r="C5" s="26"/>
      <c r="D5" s="27" t="s">
        <v>2</v>
      </c>
      <c r="E5" s="27"/>
      <c r="F5" s="3"/>
      <c r="G5" s="3"/>
    </row>
    <row r="6" spans="1:10" x14ac:dyDescent="0.25">
      <c r="A6" s="17"/>
      <c r="B6" s="17" t="s">
        <v>22</v>
      </c>
      <c r="C6" s="11"/>
      <c r="D6" s="17"/>
      <c r="E6" s="3"/>
      <c r="F6" s="3"/>
      <c r="G6" s="3"/>
      <c r="H6" s="1"/>
      <c r="I6" s="1"/>
      <c r="J6" s="1"/>
    </row>
    <row r="7" spans="1:10" x14ac:dyDescent="0.25">
      <c r="A7" s="73" t="s">
        <v>32</v>
      </c>
      <c r="B7" s="73"/>
      <c r="C7" s="73"/>
      <c r="D7" s="73"/>
      <c r="E7" s="73"/>
      <c r="F7" s="73"/>
      <c r="G7" s="73"/>
      <c r="H7" s="1"/>
      <c r="I7" s="1"/>
      <c r="J7" s="1"/>
    </row>
    <row r="8" spans="1:10" x14ac:dyDescent="0.25">
      <c r="A8" s="2"/>
      <c r="B8" s="17"/>
      <c r="C8" s="11" t="s">
        <v>65</v>
      </c>
      <c r="D8" s="17"/>
      <c r="E8" s="17"/>
      <c r="F8" s="2"/>
      <c r="G8" s="2"/>
    </row>
    <row r="9" spans="1:10" x14ac:dyDescent="0.25">
      <c r="A9" s="20" t="s">
        <v>3</v>
      </c>
      <c r="B9" s="20"/>
      <c r="C9" s="21"/>
      <c r="D9" s="20"/>
      <c r="E9" s="2"/>
      <c r="F9" s="2"/>
      <c r="G9" s="2"/>
    </row>
    <row r="10" spans="1:10" x14ac:dyDescent="0.25">
      <c r="A10" s="2" t="s">
        <v>31</v>
      </c>
      <c r="D10" s="2" t="s">
        <v>23</v>
      </c>
      <c r="E10" s="2"/>
      <c r="F10" s="2"/>
      <c r="G10" s="2"/>
    </row>
    <row r="11" spans="1:10" x14ac:dyDescent="0.25">
      <c r="A11" s="2" t="s">
        <v>49</v>
      </c>
      <c r="B11" s="2"/>
      <c r="D11" s="2"/>
      <c r="E11" s="2"/>
      <c r="F11" s="2"/>
      <c r="G11" s="2"/>
    </row>
    <row r="12" spans="1:10" x14ac:dyDescent="0.25">
      <c r="A12" s="20" t="s">
        <v>4</v>
      </c>
      <c r="B12" s="20"/>
      <c r="C12" s="21"/>
      <c r="D12" s="20"/>
      <c r="E12" s="20"/>
      <c r="F12" s="20"/>
      <c r="G12" s="2"/>
    </row>
    <row r="13" spans="1:10" x14ac:dyDescent="0.25">
      <c r="A13" s="5"/>
      <c r="B13" s="5" t="s">
        <v>7</v>
      </c>
      <c r="C13" s="5" t="s">
        <v>43</v>
      </c>
      <c r="D13" s="5" t="s">
        <v>44</v>
      </c>
      <c r="E13" s="5" t="s">
        <v>10</v>
      </c>
      <c r="F13" s="5" t="s">
        <v>11</v>
      </c>
      <c r="G13" s="5" t="s">
        <v>45</v>
      </c>
      <c r="H13" s="60"/>
      <c r="I13" s="5" t="s">
        <v>46</v>
      </c>
    </row>
    <row r="14" spans="1:10" x14ac:dyDescent="0.25">
      <c r="A14" s="6"/>
      <c r="B14" s="6" t="s">
        <v>5</v>
      </c>
      <c r="C14" s="6" t="s">
        <v>47</v>
      </c>
      <c r="D14" s="6"/>
      <c r="E14" s="6" t="s">
        <v>9</v>
      </c>
      <c r="F14" s="6"/>
      <c r="G14" s="6" t="s">
        <v>48</v>
      </c>
      <c r="H14" s="61"/>
      <c r="I14" s="6"/>
    </row>
    <row r="15" spans="1:10" x14ac:dyDescent="0.25">
      <c r="A15" s="6"/>
      <c r="B15" s="6" t="s">
        <v>6</v>
      </c>
      <c r="C15" s="6"/>
      <c r="D15" s="6"/>
      <c r="E15" s="6"/>
      <c r="F15" s="6"/>
      <c r="G15" s="6"/>
      <c r="H15" s="61"/>
      <c r="I15" s="6"/>
    </row>
    <row r="16" spans="1:10" x14ac:dyDescent="0.25">
      <c r="A16" s="7"/>
      <c r="B16" s="6" t="s">
        <v>8</v>
      </c>
      <c r="C16" s="6"/>
      <c r="D16" s="7"/>
      <c r="E16" s="7"/>
      <c r="F16" s="7"/>
      <c r="G16" s="7"/>
      <c r="H16" s="62"/>
      <c r="I16" s="6"/>
    </row>
    <row r="17" spans="1:9" x14ac:dyDescent="0.25">
      <c r="A17" s="7"/>
      <c r="B17" s="7"/>
      <c r="C17" s="6"/>
      <c r="D17" s="7"/>
      <c r="E17" s="7"/>
      <c r="F17" s="7"/>
      <c r="G17" s="7"/>
      <c r="H17" s="61"/>
      <c r="I17" s="6"/>
    </row>
    <row r="18" spans="1:9" x14ac:dyDescent="0.25">
      <c r="A18" s="8"/>
      <c r="B18" s="8"/>
      <c r="C18" s="9"/>
      <c r="D18" s="8"/>
      <c r="E18" s="8"/>
      <c r="F18" s="8"/>
      <c r="G18" s="8"/>
      <c r="H18" s="63"/>
      <c r="I18" s="9"/>
    </row>
    <row r="19" spans="1:9" x14ac:dyDescent="0.25">
      <c r="A19" s="10" t="s">
        <v>12</v>
      </c>
      <c r="B19" s="28">
        <v>166.7</v>
      </c>
      <c r="C19" s="28">
        <v>10.6</v>
      </c>
      <c r="D19" s="28">
        <v>0.5</v>
      </c>
      <c r="E19" s="28">
        <v>20.5</v>
      </c>
      <c r="F19" s="28">
        <v>6.3</v>
      </c>
      <c r="G19" s="10"/>
      <c r="H19" s="10"/>
      <c r="I19" s="9">
        <f>SUM(B19:H19)</f>
        <v>204.6</v>
      </c>
    </row>
    <row r="20" spans="1:9" x14ac:dyDescent="0.25">
      <c r="A20" s="10" t="s">
        <v>13</v>
      </c>
      <c r="B20" s="28">
        <v>164.2</v>
      </c>
      <c r="C20" s="28">
        <v>9.5</v>
      </c>
      <c r="D20" s="28">
        <v>0.8</v>
      </c>
      <c r="E20" s="28">
        <v>20.399999999999999</v>
      </c>
      <c r="F20" s="28">
        <v>6.12</v>
      </c>
      <c r="G20" s="10"/>
      <c r="H20" s="10"/>
      <c r="I20" s="10">
        <f>SUM(B20:H20)</f>
        <v>201.02</v>
      </c>
    </row>
    <row r="21" spans="1:9" x14ac:dyDescent="0.25">
      <c r="A21" s="21" t="s">
        <v>50</v>
      </c>
      <c r="B21" s="22"/>
      <c r="C21" s="21"/>
      <c r="D21" s="56"/>
      <c r="E21" s="22"/>
    </row>
    <row r="22" spans="1:9" x14ac:dyDescent="0.25">
      <c r="A22" s="23" t="s">
        <v>51</v>
      </c>
      <c r="B22" s="22"/>
      <c r="C22" s="21"/>
      <c r="D22" s="22"/>
      <c r="E22" s="22"/>
    </row>
    <row r="23" spans="1:9" x14ac:dyDescent="0.25">
      <c r="A23" s="79"/>
      <c r="B23" s="79"/>
      <c r="C23" s="79"/>
      <c r="D23" s="79"/>
      <c r="E23" s="79"/>
      <c r="F23" s="79"/>
      <c r="G23" s="79"/>
    </row>
    <row r="24" spans="1:9" x14ac:dyDescent="0.25">
      <c r="A24" s="79"/>
      <c r="B24" s="79"/>
      <c r="C24" s="79"/>
      <c r="D24" s="79"/>
      <c r="E24" s="79"/>
      <c r="F24" s="79"/>
      <c r="G24" s="79"/>
    </row>
    <row r="25" spans="1:9" x14ac:dyDescent="0.25">
      <c r="A25" s="24" t="s">
        <v>14</v>
      </c>
      <c r="B25" s="24"/>
      <c r="C25" s="24"/>
      <c r="D25" s="25"/>
      <c r="E25" s="25"/>
      <c r="F25" s="25"/>
    </row>
    <row r="26" spans="1:9" x14ac:dyDescent="0.25">
      <c r="A26" s="29" t="s">
        <v>15</v>
      </c>
      <c r="B26" s="30"/>
      <c r="C26" s="31" t="s">
        <v>68</v>
      </c>
      <c r="D26" s="31" t="s">
        <v>24</v>
      </c>
      <c r="E26" s="32" t="s">
        <v>25</v>
      </c>
      <c r="F26" s="33" t="s">
        <v>26</v>
      </c>
      <c r="G26" s="30"/>
    </row>
    <row r="27" spans="1:9" x14ac:dyDescent="0.25">
      <c r="A27" s="34"/>
      <c r="B27" s="35"/>
      <c r="C27" s="36" t="s">
        <v>67</v>
      </c>
      <c r="D27" s="36" t="s">
        <v>27</v>
      </c>
      <c r="E27" s="37" t="s">
        <v>28</v>
      </c>
      <c r="F27" s="38"/>
      <c r="G27" s="39"/>
    </row>
    <row r="28" spans="1:9" x14ac:dyDescent="0.25">
      <c r="A28" s="34"/>
      <c r="B28" s="35"/>
      <c r="C28" s="36" t="s">
        <v>69</v>
      </c>
      <c r="D28" s="36" t="s">
        <v>29</v>
      </c>
      <c r="E28" s="37" t="s">
        <v>30</v>
      </c>
      <c r="F28" s="38"/>
      <c r="G28" s="39"/>
    </row>
    <row r="29" spans="1:9" x14ac:dyDescent="0.25">
      <c r="A29" s="40"/>
      <c r="B29" s="41"/>
      <c r="C29" s="42" t="s">
        <v>70</v>
      </c>
      <c r="D29" s="42"/>
      <c r="E29" s="43"/>
      <c r="F29" s="44"/>
      <c r="G29" s="45"/>
    </row>
    <row r="30" spans="1:9" x14ac:dyDescent="0.25">
      <c r="A30" s="46" t="s">
        <v>66</v>
      </c>
      <c r="B30" s="47"/>
      <c r="C30" s="48">
        <v>68.599999999999994</v>
      </c>
      <c r="D30" s="49"/>
      <c r="E30" s="47">
        <f>C30-D30</f>
        <v>68.599999999999994</v>
      </c>
      <c r="F30" s="77" t="s">
        <v>71</v>
      </c>
      <c r="G30" s="78"/>
    </row>
    <row r="31" spans="1:9" x14ac:dyDescent="0.25">
      <c r="A31" s="21" t="s">
        <v>16</v>
      </c>
      <c r="B31" s="22"/>
      <c r="C31" s="21"/>
      <c r="D31" s="22"/>
      <c r="E31" s="22"/>
      <c r="F31" s="22"/>
      <c r="G31" s="22"/>
    </row>
    <row r="32" spans="1:9" x14ac:dyDescent="0.25">
      <c r="A32" s="10" t="s">
        <v>17</v>
      </c>
      <c r="B32" s="13" t="s">
        <v>18</v>
      </c>
      <c r="C32" s="14"/>
      <c r="D32" s="12"/>
      <c r="E32" s="10" t="s">
        <v>19</v>
      </c>
      <c r="F32" s="15" t="s">
        <v>20</v>
      </c>
    </row>
    <row r="33" spans="1:6" x14ac:dyDescent="0.25">
      <c r="A33" s="48"/>
      <c r="B33" s="74" t="str">
        <f>[1]Пролет.Пугачева!B6</f>
        <v>2017год</v>
      </c>
      <c r="C33" s="75"/>
      <c r="D33" s="76"/>
      <c r="E33" s="48"/>
      <c r="F33" s="57"/>
    </row>
    <row r="34" spans="1:6" x14ac:dyDescent="0.25">
      <c r="A34" s="48" t="str">
        <f>[1]Пролет.Пугачева!A28</f>
        <v>сентябрь</v>
      </c>
      <c r="B34" s="68" t="str">
        <f>[1]Пролет.Пугачева!B28</f>
        <v>Плановый осенний осмотр общего имущества дома</v>
      </c>
      <c r="C34" s="69"/>
      <c r="D34" s="70"/>
      <c r="E34" s="48" t="s">
        <v>53</v>
      </c>
      <c r="F34" s="57"/>
    </row>
    <row r="35" spans="1:6" x14ac:dyDescent="0.25">
      <c r="A35" s="48"/>
      <c r="B35" s="68" t="str">
        <f>[1]Пролет.Пугачева!B29</f>
        <v>Плановая проверка и прочистка вентканалов</v>
      </c>
      <c r="C35" s="69"/>
      <c r="D35" s="70"/>
      <c r="E35" s="48"/>
      <c r="F35" s="57"/>
    </row>
    <row r="36" spans="1:6" x14ac:dyDescent="0.25">
      <c r="A36" s="48"/>
      <c r="B36" s="68" t="str">
        <f>[1]Пролет.Пугачева!B31</f>
        <v>Дюбель распорный</v>
      </c>
      <c r="C36" s="69"/>
      <c r="D36" s="70"/>
      <c r="E36" s="48" t="s">
        <v>54</v>
      </c>
      <c r="F36" s="57">
        <v>200</v>
      </c>
    </row>
    <row r="37" spans="1:6" x14ac:dyDescent="0.25">
      <c r="A37" s="48"/>
      <c r="B37" s="68" t="str">
        <f>[1]Пролет.Пугачева!B32</f>
        <v>паста колеровочная</v>
      </c>
      <c r="C37" s="69"/>
      <c r="D37" s="70"/>
      <c r="E37" s="48" t="s">
        <v>40</v>
      </c>
      <c r="F37" s="57">
        <v>40</v>
      </c>
    </row>
    <row r="38" spans="1:6" x14ac:dyDescent="0.25">
      <c r="A38" s="48"/>
      <c r="B38" s="68" t="str">
        <f>[1]Пролет.Пугачева!B33</f>
        <v>Ремонт подъездных и балконных козырьков. Киянка дер.</v>
      </c>
      <c r="C38" s="69"/>
      <c r="D38" s="70"/>
      <c r="E38" s="48" t="s">
        <v>40</v>
      </c>
      <c r="F38" s="57">
        <v>75</v>
      </c>
    </row>
    <row r="39" spans="1:6" x14ac:dyDescent="0.25">
      <c r="A39" s="48"/>
      <c r="B39" s="68" t="str">
        <f>[1]Пролет.Пугачева!B34</f>
        <v>Лист оцинкованный 0,55мм.</v>
      </c>
      <c r="C39" s="69"/>
      <c r="D39" s="70"/>
      <c r="E39" s="48" t="s">
        <v>55</v>
      </c>
      <c r="F39" s="57">
        <v>5100</v>
      </c>
    </row>
    <row r="40" spans="1:6" x14ac:dyDescent="0.25">
      <c r="A40" s="48"/>
      <c r="B40" s="68" t="str">
        <f>[1]Пролет.Пугачева!B35</f>
        <v>заклепки (50шт)</v>
      </c>
      <c r="C40" s="69"/>
      <c r="D40" s="70"/>
      <c r="E40" s="48" t="s">
        <v>56</v>
      </c>
      <c r="F40" s="57">
        <v>234</v>
      </c>
    </row>
    <row r="41" spans="1:6" x14ac:dyDescent="0.25">
      <c r="A41" s="48"/>
      <c r="B41" s="68" t="s">
        <v>62</v>
      </c>
      <c r="C41" s="69"/>
      <c r="D41" s="70"/>
      <c r="E41" s="48" t="s">
        <v>63</v>
      </c>
      <c r="F41" s="57">
        <v>20107.2</v>
      </c>
    </row>
    <row r="42" spans="1:6" x14ac:dyDescent="0.25">
      <c r="A42" s="48" t="str">
        <f>[1]Пролет.Пугачева!A36</f>
        <v>октябрь</v>
      </c>
      <c r="B42" s="68" t="str">
        <f>[1]Пролет.Пугачева!B36</f>
        <v>Ремонт балконов. Работа а/вышки. Бензин АИ-92</v>
      </c>
      <c r="C42" s="69"/>
      <c r="D42" s="70"/>
      <c r="E42" s="48" t="s">
        <v>57</v>
      </c>
      <c r="F42" s="57">
        <v>710.5</v>
      </c>
    </row>
    <row r="43" spans="1:6" x14ac:dyDescent="0.25">
      <c r="A43" s="48"/>
      <c r="B43" s="68" t="str">
        <f>[1]Пролет.Пугачева!B37</f>
        <v>Ремонт подъездных козырьков. Лист оц.0,7мм</v>
      </c>
      <c r="C43" s="69"/>
      <c r="D43" s="70"/>
      <c r="E43" s="48" t="s">
        <v>58</v>
      </c>
      <c r="F43" s="57">
        <v>2380</v>
      </c>
    </row>
    <row r="44" spans="1:6" x14ac:dyDescent="0.25">
      <c r="A44" s="48"/>
      <c r="B44" s="68" t="str">
        <f>[1]Пролет.Пугачева!B38</f>
        <v>Покраска лавочек.  Эмаль ПФ-115</v>
      </c>
      <c r="C44" s="69"/>
      <c r="D44" s="70"/>
      <c r="E44" s="48" t="s">
        <v>59</v>
      </c>
      <c r="F44" s="57">
        <v>700</v>
      </c>
    </row>
    <row r="45" spans="1:6" x14ac:dyDescent="0.25">
      <c r="A45" s="48"/>
      <c r="B45" s="68" t="str">
        <f>[1]Пролет.Пугачева!B39</f>
        <v xml:space="preserve">кисть </v>
      </c>
      <c r="C45" s="69"/>
      <c r="D45" s="70"/>
      <c r="E45" s="48" t="s">
        <v>40</v>
      </c>
      <c r="F45" s="57">
        <v>50</v>
      </c>
    </row>
    <row r="46" spans="1:6" x14ac:dyDescent="0.25">
      <c r="A46" s="48" t="str">
        <f>[1]Пролет.Пугачева!A40</f>
        <v>ноябрь</v>
      </c>
      <c r="B46" s="68" t="str">
        <f>[1]Пролет.Пугачева!B40</f>
        <v>Ремонт балкона. (кв.25)     Лист оцинк.</v>
      </c>
      <c r="C46" s="69"/>
      <c r="D46" s="70"/>
      <c r="E46" s="48" t="s">
        <v>58</v>
      </c>
      <c r="F46" s="57">
        <v>2380</v>
      </c>
    </row>
    <row r="47" spans="1:6" x14ac:dyDescent="0.25">
      <c r="A47" s="48"/>
      <c r="B47" s="68" t="str">
        <f>[1]Пролет.Пугачева!B41</f>
        <v>замена автомата 32А*2  в кв.13</v>
      </c>
      <c r="C47" s="69"/>
      <c r="D47" s="70"/>
      <c r="E47" s="48" t="s">
        <v>40</v>
      </c>
      <c r="F47" s="57">
        <v>200</v>
      </c>
    </row>
    <row r="48" spans="1:6" x14ac:dyDescent="0.25">
      <c r="A48" s="48"/>
      <c r="B48" s="68" t="str">
        <f>[1]Пролет.Пугачева!B42</f>
        <v xml:space="preserve">динрейка </v>
      </c>
      <c r="C48" s="69"/>
      <c r="D48" s="70"/>
      <c r="E48" s="48" t="s">
        <v>40</v>
      </c>
      <c r="F48" s="57">
        <v>11</v>
      </c>
    </row>
    <row r="49" spans="1:8" x14ac:dyDescent="0.25">
      <c r="A49" s="48"/>
      <c r="B49" s="68" t="str">
        <f>[1]Пролет.Пугачева!B43</f>
        <v>Установка светильника в 3 под.</v>
      </c>
      <c r="C49" s="69"/>
      <c r="D49" s="70"/>
      <c r="E49" s="48" t="s">
        <v>40</v>
      </c>
      <c r="F49" s="57">
        <v>300</v>
      </c>
    </row>
    <row r="50" spans="1:8" x14ac:dyDescent="0.25">
      <c r="A50" s="48"/>
      <c r="B50" s="68" t="str">
        <f>[1]Пролет.Пугачева!B44</f>
        <v>Лампочка эл.</v>
      </c>
      <c r="C50" s="69"/>
      <c r="D50" s="70"/>
      <c r="E50" s="48" t="s">
        <v>39</v>
      </c>
      <c r="F50" s="57">
        <v>63</v>
      </c>
    </row>
    <row r="51" spans="1:8" x14ac:dyDescent="0.25">
      <c r="A51" s="48"/>
      <c r="B51" s="68" t="str">
        <f>[1]Пролет.Пугачева!B45</f>
        <v>диод</v>
      </c>
      <c r="C51" s="69"/>
      <c r="D51" s="70"/>
      <c r="E51" s="48" t="s">
        <v>39</v>
      </c>
      <c r="F51" s="57">
        <v>21</v>
      </c>
    </row>
    <row r="52" spans="1:8" x14ac:dyDescent="0.25">
      <c r="A52" s="48"/>
      <c r="B52" s="68" t="str">
        <f>[1]Пролет.Пугачева!B46</f>
        <v>замена эл.патронов в 4 под., в подвале</v>
      </c>
      <c r="C52" s="69"/>
      <c r="D52" s="70"/>
      <c r="E52" s="48" t="s">
        <v>39</v>
      </c>
      <c r="F52" s="57">
        <v>60</v>
      </c>
    </row>
    <row r="53" spans="1:8" x14ac:dyDescent="0.25">
      <c r="A53" s="48"/>
      <c r="B53" s="68" t="str">
        <f>[1]Пролет.Пугачева!B47</f>
        <v>установка эл.розетки в подвале</v>
      </c>
      <c r="C53" s="69"/>
      <c r="D53" s="70"/>
      <c r="E53" s="48" t="s">
        <v>40</v>
      </c>
      <c r="F53" s="57">
        <v>60</v>
      </c>
    </row>
    <row r="54" spans="1:8" x14ac:dyDescent="0.25">
      <c r="A54" s="48"/>
      <c r="B54" s="68" t="str">
        <f>[1]Пролет.Пугачева!B48</f>
        <v>провод АВВГ 2*2,5</v>
      </c>
      <c r="C54" s="69"/>
      <c r="D54" s="70"/>
      <c r="E54" s="48" t="s">
        <v>41</v>
      </c>
      <c r="F54" s="57">
        <v>80</v>
      </c>
    </row>
    <row r="55" spans="1:8" x14ac:dyDescent="0.25">
      <c r="A55" s="48" t="str">
        <f>[1]Пролет.Пугачева!A49</f>
        <v>декабрь</v>
      </c>
      <c r="B55" s="68" t="str">
        <f>[1]Пролет.Пугачева!B49</f>
        <v>Ремонт балкона    Пена монтажная</v>
      </c>
      <c r="C55" s="69"/>
      <c r="D55" s="70"/>
      <c r="E55" s="48" t="s">
        <v>60</v>
      </c>
      <c r="F55" s="57">
        <v>855</v>
      </c>
    </row>
    <row r="56" spans="1:8" x14ac:dyDescent="0.25">
      <c r="A56" s="48"/>
      <c r="B56" s="68" t="str">
        <f>[1]Пролет.Пугачева!B50</f>
        <v>дюбель распорный</v>
      </c>
      <c r="C56" s="69"/>
      <c r="D56" s="70"/>
      <c r="E56" s="48" t="s">
        <v>61</v>
      </c>
      <c r="F56" s="57">
        <v>50</v>
      </c>
    </row>
    <row r="57" spans="1:8" x14ac:dyDescent="0.25">
      <c r="A57" s="48"/>
      <c r="B57" s="68" t="str">
        <f>[1]Пролет.Пугачева!B51</f>
        <v>бур д/перфоратора</v>
      </c>
      <c r="C57" s="69"/>
      <c r="D57" s="70"/>
      <c r="E57" s="48" t="s">
        <v>40</v>
      </c>
      <c r="F57" s="57">
        <v>75</v>
      </c>
    </row>
    <row r="58" spans="1:8" x14ac:dyDescent="0.25">
      <c r="A58" s="48"/>
      <c r="B58" s="68" t="str">
        <f>[1]Пролет.Пугачева!B52</f>
        <v>отвертка</v>
      </c>
      <c r="C58" s="69"/>
      <c r="D58" s="70"/>
      <c r="E58" s="48" t="s">
        <v>40</v>
      </c>
      <c r="F58" s="57">
        <v>170</v>
      </c>
    </row>
    <row r="59" spans="1:8" x14ac:dyDescent="0.25">
      <c r="A59" s="48"/>
      <c r="B59" s="68" t="str">
        <f>[1]Пролет.Пугачева!B53</f>
        <v>Работа а/вышки.  Бензин АИ-92</v>
      </c>
      <c r="C59" s="69"/>
      <c r="D59" s="70"/>
      <c r="E59" s="48" t="s">
        <v>57</v>
      </c>
      <c r="F59" s="57">
        <v>714</v>
      </c>
    </row>
    <row r="60" spans="1:8" x14ac:dyDescent="0.25">
      <c r="A60" s="48"/>
      <c r="B60" s="68" t="s">
        <v>52</v>
      </c>
      <c r="C60" s="69"/>
      <c r="D60" s="70"/>
      <c r="E60" s="48"/>
      <c r="F60" s="57">
        <f>SUM(F36:F59)</f>
        <v>34635.699999999997</v>
      </c>
    </row>
    <row r="61" spans="1:8" x14ac:dyDescent="0.25">
      <c r="A61" s="4" t="s">
        <v>33</v>
      </c>
      <c r="G61" s="50"/>
      <c r="H61" s="50"/>
    </row>
    <row r="62" spans="1:8" x14ac:dyDescent="0.25">
      <c r="A62" s="4" t="s">
        <v>34</v>
      </c>
      <c r="B62" s="4"/>
      <c r="D62" s="4"/>
      <c r="G62" s="54"/>
      <c r="H62" s="50"/>
    </row>
    <row r="63" spans="1:8" x14ac:dyDescent="0.25">
      <c r="A63" s="4" t="s">
        <v>35</v>
      </c>
      <c r="B63" s="4"/>
      <c r="D63" s="4"/>
      <c r="G63" s="55"/>
      <c r="H63" s="50"/>
    </row>
    <row r="64" spans="1:8" x14ac:dyDescent="0.25">
      <c r="A64" s="4" t="s">
        <v>36</v>
      </c>
      <c r="B64" s="4"/>
      <c r="D64" s="4"/>
      <c r="G64" s="50"/>
      <c r="H64" s="50"/>
    </row>
    <row r="65" spans="1:8" x14ac:dyDescent="0.25">
      <c r="A65" s="4" t="s">
        <v>37</v>
      </c>
      <c r="B65" s="4"/>
      <c r="D65" s="4"/>
      <c r="G65" s="52"/>
      <c r="H65" s="50"/>
    </row>
    <row r="66" spans="1:8" x14ac:dyDescent="0.25">
      <c r="A66" s="4" t="s">
        <v>38</v>
      </c>
      <c r="B66" s="4"/>
      <c r="D66" s="4"/>
      <c r="G66" s="55"/>
      <c r="H66" s="50"/>
    </row>
    <row r="67" spans="1:8" x14ac:dyDescent="0.25">
      <c r="A67" s="72" t="str">
        <f>'[2]Пролет.,2'!A12</f>
        <v>З/пл основ.раб.</v>
      </c>
      <c r="B67" s="72"/>
      <c r="C67" s="64">
        <f>'[2]Пролет.,2 5мес.'!F12</f>
        <v>56688.989687668283</v>
      </c>
      <c r="D67" s="4"/>
      <c r="G67" s="55"/>
      <c r="H67" s="50"/>
    </row>
    <row r="68" spans="1:8" x14ac:dyDescent="0.25">
      <c r="A68" s="72" t="str">
        <f>'[2]Пролет.,2'!A13</f>
        <v>Страх.взнос</v>
      </c>
      <c r="B68" s="72"/>
      <c r="C68" s="64">
        <f>'[2]Пролет.,2 5мес.'!F13</f>
        <v>11451.204684975766</v>
      </c>
      <c r="D68" s="4"/>
      <c r="G68" s="50"/>
      <c r="H68" s="50"/>
    </row>
    <row r="69" spans="1:8" x14ac:dyDescent="0.25">
      <c r="A69" s="71" t="str">
        <f>'[2]Пролет.,2'!A14</f>
        <v>Диспетч.обсл.</v>
      </c>
      <c r="B69" s="71"/>
      <c r="C69" s="65">
        <f>'[2]Пролет.,2 5мес.'!F14</f>
        <v>3199.41999769213</v>
      </c>
      <c r="D69" s="37"/>
      <c r="E69" s="37"/>
      <c r="F69" s="50"/>
      <c r="G69" s="55"/>
      <c r="H69" s="50"/>
    </row>
    <row r="70" spans="1:8" x14ac:dyDescent="0.25">
      <c r="A70" s="71" t="str">
        <f>'[2]Пролет.,2'!A15</f>
        <v>ГСМ, транспорт</v>
      </c>
      <c r="B70" s="71"/>
      <c r="C70" s="65">
        <f>'[2]Пролет.,2 5мес.'!F15</f>
        <v>4609.9204746518953</v>
      </c>
      <c r="D70" s="37"/>
      <c r="E70" s="53"/>
      <c r="F70" s="50"/>
      <c r="G70" s="50"/>
      <c r="H70" s="50"/>
    </row>
    <row r="71" spans="1:8" x14ac:dyDescent="0.25">
      <c r="A71" s="71" t="str">
        <f>'[2]Пролет.,2'!A16</f>
        <v>общехоз.расходы</v>
      </c>
      <c r="B71" s="71"/>
      <c r="C71" s="65">
        <f>'[2]Пролет.,2 5мес.'!F16</f>
        <v>54835.936845141929</v>
      </c>
      <c r="D71" s="51"/>
      <c r="E71" s="37"/>
      <c r="F71" s="50"/>
      <c r="G71" s="50"/>
      <c r="H71" s="50"/>
    </row>
    <row r="72" spans="1:8" x14ac:dyDescent="0.25">
      <c r="A72" s="71" t="str">
        <f>'[2]Пролет.,2'!A17</f>
        <v>хоз.инвент.,инструм.</v>
      </c>
      <c r="B72" s="71"/>
      <c r="C72" s="65">
        <f>'[2]Пролет.,2 5мес.'!F17</f>
        <v>1047.7632740980075</v>
      </c>
      <c r="D72" s="51"/>
      <c r="E72" s="53"/>
      <c r="F72" s="50"/>
      <c r="G72" s="55"/>
      <c r="H72" s="50"/>
    </row>
    <row r="73" spans="1:8" x14ac:dyDescent="0.25">
      <c r="A73" s="71" t="str">
        <f>'[2]Пролет.,2'!A18</f>
        <v>аварийное обслужив.</v>
      </c>
      <c r="B73" s="71"/>
      <c r="C73" s="65">
        <f>'[2]Пролет.,2 5мес.'!F18</f>
        <v>8952.492599430725</v>
      </c>
      <c r="D73" s="37"/>
      <c r="E73" s="53"/>
      <c r="F73" s="50"/>
      <c r="G73" s="52"/>
      <c r="H73" s="50"/>
    </row>
    <row r="74" spans="1:8" x14ac:dyDescent="0.25">
      <c r="A74" s="71" t="str">
        <f>'[2]Пролет.,2'!A19</f>
        <v>материалы</v>
      </c>
      <c r="B74" s="71"/>
      <c r="C74" s="65">
        <f>'[2]Пролет.,2 5мес.'!F19</f>
        <v>58608.380000000005</v>
      </c>
      <c r="D74" s="58"/>
      <c r="E74" s="53"/>
      <c r="F74" s="50"/>
      <c r="G74" s="52"/>
      <c r="H74" s="50"/>
    </row>
    <row r="75" spans="1:8" x14ac:dyDescent="0.25">
      <c r="A75" s="71" t="str">
        <f>'[2]Пролет.,2'!A20</f>
        <v>вывоз ТБО</v>
      </c>
      <c r="B75" s="71"/>
      <c r="C75" s="65">
        <f>'[2]Пролет.,2 5мес.'!F20</f>
        <v>8431.6391799369176</v>
      </c>
      <c r="D75" s="59"/>
      <c r="E75" s="53"/>
      <c r="F75" s="50"/>
      <c r="G75" s="52"/>
      <c r="H75" s="50"/>
    </row>
    <row r="76" spans="1:8" x14ac:dyDescent="0.25">
      <c r="A76" s="67" t="str">
        <f>'[2]Пролет.,2'!A21</f>
        <v>Итого</v>
      </c>
      <c r="B76" s="67"/>
      <c r="C76" s="66">
        <f>'[2]Пролет.,2 5мес.'!F21</f>
        <v>207825.74674359566</v>
      </c>
      <c r="D76" s="37"/>
      <c r="E76" s="37"/>
      <c r="F76" s="50"/>
      <c r="G76" s="50"/>
      <c r="H76" s="50"/>
    </row>
    <row r="77" spans="1:8" x14ac:dyDescent="0.25">
      <c r="A77" s="67"/>
      <c r="B77" s="67"/>
      <c r="C77" s="66">
        <f>'[2]Пролет.,2 5мес.'!F22</f>
        <v>-43600.746743595664</v>
      </c>
      <c r="D77" s="37"/>
      <c r="E77" s="53"/>
      <c r="F77" s="50"/>
      <c r="G77" s="50"/>
      <c r="H77" s="50"/>
    </row>
    <row r="78" spans="1:8" x14ac:dyDescent="0.25">
      <c r="A78" s="51"/>
      <c r="B78" s="51"/>
      <c r="C78" s="51"/>
      <c r="D78" s="37"/>
      <c r="E78" s="37"/>
      <c r="F78" s="50"/>
      <c r="G78" s="50"/>
      <c r="H78" s="50"/>
    </row>
    <row r="79" spans="1:8" x14ac:dyDescent="0.25">
      <c r="A79" s="67" t="s">
        <v>72</v>
      </c>
      <c r="B79" s="67"/>
      <c r="C79" s="67"/>
      <c r="D79" s="37"/>
      <c r="E79" s="37"/>
      <c r="F79" s="50"/>
      <c r="G79" s="55"/>
      <c r="H79" s="50"/>
    </row>
    <row r="80" spans="1:8" x14ac:dyDescent="0.25">
      <c r="A80" s="67" t="str">
        <f>[3]Лист1!A93</f>
        <v>Оплата за содержание и текущий ремонт 2017г</v>
      </c>
      <c r="B80" s="67"/>
      <c r="C80" s="67"/>
      <c r="D80" s="37">
        <v>164225</v>
      </c>
      <c r="E80" s="37"/>
      <c r="F80" s="50"/>
      <c r="G80" s="50"/>
      <c r="H80" s="50"/>
    </row>
    <row r="81" spans="1:8" x14ac:dyDescent="0.25">
      <c r="A81" s="67" t="str">
        <f>[3]Лист1!A94</f>
        <v xml:space="preserve">Расход на содержание дома в 2017г                          </v>
      </c>
      <c r="B81" s="67"/>
      <c r="C81" s="67"/>
      <c r="D81" s="37">
        <v>207826</v>
      </c>
      <c r="E81" s="53"/>
      <c r="F81" s="50"/>
      <c r="G81" s="50"/>
      <c r="H81" s="50"/>
    </row>
    <row r="82" spans="1:8" x14ac:dyDescent="0.25">
      <c r="A82" s="67" t="str">
        <f>[3]Лист1!A95</f>
        <v xml:space="preserve">Остаток денежных средств на 1.01.2018г                  </v>
      </c>
      <c r="B82" s="67"/>
      <c r="C82" s="67"/>
      <c r="D82" s="51">
        <v>-43601</v>
      </c>
      <c r="E82" s="51"/>
      <c r="F82" s="52"/>
    </row>
    <row r="83" spans="1:8" x14ac:dyDescent="0.25">
      <c r="A83" s="51"/>
      <c r="B83" s="51"/>
      <c r="C83" s="51"/>
      <c r="D83" s="51"/>
      <c r="E83" s="51"/>
      <c r="F83" s="52"/>
    </row>
    <row r="84" spans="1:8" x14ac:dyDescent="0.25">
      <c r="A84" s="37"/>
      <c r="B84" s="37"/>
      <c r="C84" s="37"/>
      <c r="D84" s="37"/>
      <c r="E84" s="37"/>
      <c r="F84" s="50"/>
    </row>
    <row r="85" spans="1:8" x14ac:dyDescent="0.25">
      <c r="A85" s="37"/>
      <c r="B85" s="37"/>
      <c r="C85" s="37"/>
      <c r="D85" s="37"/>
      <c r="E85" s="37"/>
      <c r="F85" s="50"/>
    </row>
    <row r="86" spans="1:8" x14ac:dyDescent="0.25">
      <c r="A86" s="37"/>
      <c r="B86" s="37"/>
      <c r="C86" s="37"/>
      <c r="D86" s="37"/>
      <c r="E86" s="37"/>
      <c r="F86" s="50"/>
    </row>
    <row r="87" spans="1:8" x14ac:dyDescent="0.25">
      <c r="A87" s="51"/>
      <c r="B87" s="37"/>
      <c r="C87" s="37"/>
      <c r="D87" s="37"/>
      <c r="E87" s="37"/>
      <c r="F87" s="50"/>
    </row>
    <row r="88" spans="1:8" x14ac:dyDescent="0.25">
      <c r="A88" s="37"/>
      <c r="B88" s="37"/>
      <c r="C88" s="37"/>
      <c r="D88" s="37"/>
      <c r="E88" s="37"/>
      <c r="F88" s="50"/>
    </row>
    <row r="89" spans="1:8" x14ac:dyDescent="0.25">
      <c r="A89" s="50"/>
      <c r="B89" s="50"/>
      <c r="C89" s="50"/>
      <c r="D89" s="50"/>
      <c r="E89" s="50"/>
      <c r="F89" s="50"/>
    </row>
    <row r="90" spans="1:8" x14ac:dyDescent="0.25">
      <c r="A90" s="4"/>
      <c r="B90" s="4"/>
      <c r="D90" s="4"/>
    </row>
    <row r="91" spans="1:8" x14ac:dyDescent="0.25">
      <c r="A91" s="4"/>
      <c r="B91" s="4"/>
      <c r="D91" s="4"/>
    </row>
  </sheetData>
  <mergeCells count="49">
    <mergeCell ref="B52:D52"/>
    <mergeCell ref="B35:D35"/>
    <mergeCell ref="B39:D39"/>
    <mergeCell ref="B60:D60"/>
    <mergeCell ref="B40:D40"/>
    <mergeCell ref="B42:D42"/>
    <mergeCell ref="B43:D43"/>
    <mergeCell ref="B58:D58"/>
    <mergeCell ref="B59:D59"/>
    <mergeCell ref="B44:D44"/>
    <mergeCell ref="B45:D45"/>
    <mergeCell ref="B46:D46"/>
    <mergeCell ref="B47:D47"/>
    <mergeCell ref="B48:D48"/>
    <mergeCell ref="B49:D49"/>
    <mergeCell ref="B50:D50"/>
    <mergeCell ref="B51:D51"/>
    <mergeCell ref="C2:I2"/>
    <mergeCell ref="A77:B77"/>
    <mergeCell ref="A70:B70"/>
    <mergeCell ref="A71:B71"/>
    <mergeCell ref="A72:B72"/>
    <mergeCell ref="A74:B74"/>
    <mergeCell ref="E4:G4"/>
    <mergeCell ref="A7:G7"/>
    <mergeCell ref="B33:D33"/>
    <mergeCell ref="F30:G30"/>
    <mergeCell ref="A23:G23"/>
    <mergeCell ref="A24:G24"/>
    <mergeCell ref="B34:D34"/>
    <mergeCell ref="B36:D36"/>
    <mergeCell ref="B37:D37"/>
    <mergeCell ref="B38:D38"/>
    <mergeCell ref="A79:C79"/>
    <mergeCell ref="A80:C80"/>
    <mergeCell ref="A81:C81"/>
    <mergeCell ref="A82:C82"/>
    <mergeCell ref="B41:D41"/>
    <mergeCell ref="A69:B69"/>
    <mergeCell ref="A67:B67"/>
    <mergeCell ref="A68:B68"/>
    <mergeCell ref="A75:B75"/>
    <mergeCell ref="A73:B73"/>
    <mergeCell ref="B53:D53"/>
    <mergeCell ref="B54:D54"/>
    <mergeCell ref="B55:D55"/>
    <mergeCell ref="B56:D56"/>
    <mergeCell ref="B57:D57"/>
    <mergeCell ref="A76:B7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2018-04-10T10:50:52Z</cp:lastPrinted>
  <dcterms:created xsi:type="dcterms:W3CDTF">2013-08-23T04:43:20Z</dcterms:created>
  <dcterms:modified xsi:type="dcterms:W3CDTF">2018-04-10T10:52:17Z</dcterms:modified>
</cp:coreProperties>
</file>